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3"/>
  </bookViews>
  <sheets>
    <sheet name="Ventes" sheetId="1" r:id="rId1"/>
    <sheet name="Achats (%)" sheetId="2" r:id="rId2"/>
    <sheet name="Dépenses" sheetId="3" r:id="rId3"/>
    <sheet name="Détaillé" sheetId="4" r:id="rId4"/>
  </sheets>
  <definedNames>
    <definedName name="_xlnm.Print_Area" localSheetId="0">'Ventes'!$A$1:$N$56</definedName>
  </definedNames>
  <calcPr fullCalcOnLoad="1"/>
</workbook>
</file>

<file path=xl/sharedStrings.xml><?xml version="1.0" encoding="utf-8"?>
<sst xmlns="http://schemas.openxmlformats.org/spreadsheetml/2006/main" count="204" uniqueCount="82">
  <si>
    <t>Mois</t>
  </si>
  <si>
    <t xml:space="preserve">Mois </t>
  </si>
  <si>
    <t>Prix de vente</t>
  </si>
  <si>
    <t>Total</t>
  </si>
  <si>
    <t>Produit/Service 1</t>
  </si>
  <si>
    <t>Produit/Service 2</t>
  </si>
  <si>
    <t>Produit/Service 3</t>
  </si>
  <si>
    <t>Produit/Service 4</t>
  </si>
  <si>
    <t>Montant des ventes</t>
  </si>
  <si>
    <t>Produit/service 1</t>
  </si>
  <si>
    <t>Produit/service 2</t>
  </si>
  <si>
    <t>Produit/service 3</t>
  </si>
  <si>
    <t>Première année</t>
  </si>
  <si>
    <t>Produit/service 4</t>
  </si>
  <si>
    <t>Qté</t>
  </si>
  <si>
    <t>Deuxième année</t>
  </si>
  <si>
    <t>Troisième année</t>
  </si>
  <si>
    <t>% d'augmentation année 2</t>
  </si>
  <si>
    <t>% d'augmentation année 3</t>
  </si>
  <si>
    <t>% des achats</t>
  </si>
  <si>
    <t>Achats</t>
  </si>
  <si>
    <t>Produit / service 1</t>
  </si>
  <si>
    <t xml:space="preserve">Total des </t>
  </si>
  <si>
    <t>Produit / service 2</t>
  </si>
  <si>
    <t>Produit / service 3</t>
  </si>
  <si>
    <t>Produit / service 4</t>
  </si>
  <si>
    <t>Total des achats de la première année</t>
  </si>
  <si>
    <t>Total des achats de la deuxième année</t>
  </si>
  <si>
    <t>Total des achats de la troisième année</t>
  </si>
  <si>
    <t>Année 1</t>
  </si>
  <si>
    <t>Remboursement emprunts</t>
  </si>
  <si>
    <t>Entretien équipements</t>
  </si>
  <si>
    <t>Fournitures de travail</t>
  </si>
  <si>
    <t>Loyer</t>
  </si>
  <si>
    <t>Électricité</t>
  </si>
  <si>
    <t>Entretien bâtisse</t>
  </si>
  <si>
    <t>Frais véhicule roulant</t>
  </si>
  <si>
    <t>Essence et stationnement</t>
  </si>
  <si>
    <t>Frais de représentation</t>
  </si>
  <si>
    <t>Publicité et promotion</t>
  </si>
  <si>
    <t>Frais de bureau</t>
  </si>
  <si>
    <t>Télécommunications</t>
  </si>
  <si>
    <t>Honoraires professionnels</t>
  </si>
  <si>
    <t>Frais bancaires</t>
  </si>
  <si>
    <t>Assurances</t>
  </si>
  <si>
    <t>Taxes affaires et permis</t>
  </si>
  <si>
    <t xml:space="preserve">Total dépenses AN 1 </t>
  </si>
  <si>
    <t>Dépenses d'exploitation prévues</t>
  </si>
  <si>
    <t>Sous-traitance</t>
  </si>
  <si>
    <t>Salaires production et avantages sociaux</t>
  </si>
  <si>
    <t>Salaires vente et avantages sociaux</t>
  </si>
  <si>
    <t>Cotisations</t>
  </si>
  <si>
    <t>Salaires administratifs et avantages sociaux</t>
  </si>
  <si>
    <t>Internet</t>
  </si>
  <si>
    <t>Cellulaires</t>
  </si>
  <si>
    <t>Frais Interac</t>
  </si>
  <si>
    <t>Année 2</t>
  </si>
  <si>
    <t>Année 3</t>
  </si>
  <si>
    <t>Total dépenses AN 2</t>
  </si>
  <si>
    <t>Total dépenses AN 3</t>
  </si>
  <si>
    <t>NOM DE L'ENTREPRISE</t>
  </si>
  <si>
    <t>État prévisionnels des revenus et dépenses</t>
  </si>
  <si>
    <t>Ventes</t>
  </si>
  <si>
    <t>Marge brute</t>
  </si>
  <si>
    <t>Frais d'exploitation</t>
  </si>
  <si>
    <t>Profits</t>
  </si>
  <si>
    <t>Taux d'inflation prévu</t>
  </si>
  <si>
    <t>Rembousements d'emprunts</t>
  </si>
  <si>
    <t>Liquidités générées</t>
  </si>
  <si>
    <t>Frais de ventes</t>
  </si>
  <si>
    <t>Frais administratifs</t>
  </si>
  <si>
    <t>Total des frais administratifs</t>
  </si>
  <si>
    <t>Total des frais de ventes</t>
  </si>
  <si>
    <t>Total des frais d'exploitation</t>
  </si>
  <si>
    <t>Autres</t>
  </si>
  <si>
    <t>intérêt emprunt</t>
  </si>
  <si>
    <t>intérêt marge crédit</t>
  </si>
  <si>
    <t>Services</t>
  </si>
  <si>
    <t>Prélèvement</t>
  </si>
  <si>
    <t>Produit A</t>
  </si>
  <si>
    <t>Produit B</t>
  </si>
  <si>
    <t>Produit C</t>
  </si>
</sst>
</file>

<file path=xl/styles.xml><?xml version="1.0" encoding="utf-8"?>
<styleSheet xmlns="http://schemas.openxmlformats.org/spreadsheetml/2006/main">
  <numFmts count="1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_-"/>
    <numFmt numFmtId="165" formatCode="#,##0.00\ &quot;$&quot;"/>
    <numFmt numFmtId="166" formatCode="#,##0\ &quot;$&quot;_-"/>
    <numFmt numFmtId="167" formatCode="#,##0.0\ &quot;$&quot;_-"/>
    <numFmt numFmtId="168" formatCode="0.0"/>
    <numFmt numFmtId="169" formatCode="_ * #,##0.0_)\ &quot;$&quot;_ ;_ * \(#,##0.0\)\ &quot;$&quot;_ ;_ * &quot;-&quot;??_)\ &quot;$&quot;_ ;_ @_ "/>
    <numFmt numFmtId="170" formatCode="_ * #,##0_)\ &quot;$&quot;_ ;_ * \(#,##0\)\ &quot;$&quot;_ ;_ * &quot;-&quot;??_)\ &quot;$&quot;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" fillId="0" borderId="0" xfId="0" applyFont="1" applyAlignment="1">
      <alignment horizontal="center"/>
    </xf>
    <xf numFmtId="0" fontId="46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top" wrapText="1"/>
    </xf>
    <xf numFmtId="166" fontId="9" fillId="0" borderId="12" xfId="0" applyNumberFormat="1" applyFont="1" applyBorder="1" applyAlignment="1">
      <alignment horizontal="right" wrapText="1"/>
    </xf>
    <xf numFmtId="166" fontId="10" fillId="33" borderId="12" xfId="0" applyNumberFormat="1" applyFont="1" applyFill="1" applyBorder="1" applyAlignment="1">
      <alignment horizontal="right" wrapText="1"/>
    </xf>
    <xf numFmtId="0" fontId="3" fillId="0" borderId="11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8" fillId="0" borderId="13" xfId="0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wrapText="1"/>
      <protection locked="0"/>
    </xf>
    <xf numFmtId="166" fontId="9" fillId="0" borderId="14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166" fontId="10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9" fontId="0" fillId="0" borderId="13" xfId="50" applyFont="1" applyBorder="1" applyAlignment="1" applyProtection="1">
      <alignment horizontal="center"/>
      <protection locked="0"/>
    </xf>
    <xf numFmtId="9" fontId="0" fillId="34" borderId="13" xfId="50" applyFont="1" applyFill="1" applyBorder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4" borderId="12" xfId="0" applyFont="1" applyFill="1" applyBorder="1" applyAlignment="1" applyProtection="1">
      <alignment wrapText="1"/>
      <protection locked="0"/>
    </xf>
    <xf numFmtId="166" fontId="4" fillId="0" borderId="0" xfId="0" applyNumberFormat="1" applyFont="1" applyAlignment="1">
      <alignment horizontal="center"/>
    </xf>
    <xf numFmtId="166" fontId="5" fillId="35" borderId="0" xfId="0" applyNumberFormat="1" applyFont="1" applyFill="1" applyAlignment="1">
      <alignment horizontal="center"/>
    </xf>
    <xf numFmtId="166" fontId="4" fillId="34" borderId="0" xfId="0" applyNumberFormat="1" applyFont="1" applyFill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166" fontId="4" fillId="0" borderId="15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4" fillId="0" borderId="0" xfId="0" applyNumberFormat="1" applyFont="1" applyAlignment="1" applyProtection="1">
      <alignment horizontal="center"/>
      <protection/>
    </xf>
    <xf numFmtId="166" fontId="46" fillId="0" borderId="0" xfId="0" applyNumberFormat="1" applyFont="1" applyAlignment="1" applyProtection="1">
      <alignment/>
      <protection/>
    </xf>
    <xf numFmtId="166" fontId="5" fillId="35" borderId="0" xfId="0" applyNumberFormat="1" applyFont="1" applyFill="1" applyAlignment="1" applyProtection="1">
      <alignment horizontal="center"/>
      <protection/>
    </xf>
    <xf numFmtId="170" fontId="0" fillId="0" borderId="0" xfId="46" applyNumberFormat="1" applyFont="1" applyAlignment="1">
      <alignment/>
    </xf>
    <xf numFmtId="170" fontId="44" fillId="0" borderId="0" xfId="46" applyNumberFormat="1" applyFont="1" applyAlignment="1">
      <alignment/>
    </xf>
    <xf numFmtId="170" fontId="0" fillId="0" borderId="0" xfId="0" applyNumberFormat="1" applyAlignment="1">
      <alignment/>
    </xf>
    <xf numFmtId="170" fontId="0" fillId="0" borderId="15" xfId="46" applyNumberFormat="1" applyFont="1" applyBorder="1" applyAlignment="1">
      <alignment/>
    </xf>
    <xf numFmtId="170" fontId="0" fillId="0" borderId="0" xfId="46" applyNumberFormat="1" applyFont="1" applyBorder="1" applyAlignment="1">
      <alignment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6" fontId="9" fillId="0" borderId="0" xfId="0" applyNumberFormat="1" applyFont="1" applyBorder="1" applyAlignment="1">
      <alignment horizontal="right" wrapText="1"/>
    </xf>
    <xf numFmtId="0" fontId="7" fillId="36" borderId="13" xfId="0" applyFont="1" applyFill="1" applyBorder="1" applyAlignment="1" applyProtection="1">
      <alignment wrapText="1"/>
      <protection locked="0"/>
    </xf>
    <xf numFmtId="0" fontId="10" fillId="36" borderId="14" xfId="0" applyFont="1" applyFill="1" applyBorder="1" applyAlignment="1" applyProtection="1">
      <alignment wrapText="1"/>
      <protection locked="0"/>
    </xf>
    <xf numFmtId="166" fontId="10" fillId="36" borderId="14" xfId="0" applyNumberFormat="1" applyFont="1" applyFill="1" applyBorder="1" applyAlignment="1">
      <alignment horizontal="right" wrapText="1"/>
    </xf>
    <xf numFmtId="0" fontId="0" fillId="34" borderId="16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34" borderId="15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7" fillId="33" borderId="17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17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7" fillId="34" borderId="0" xfId="0" applyFont="1" applyFill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B42" sqref="B42:M42"/>
    </sheetView>
  </sheetViews>
  <sheetFormatPr defaultColWidth="11.421875" defaultRowHeight="15"/>
  <cols>
    <col min="2" max="2" width="7.7109375" style="0" customWidth="1"/>
    <col min="3" max="3" width="14.57421875" style="0" bestFit="1" customWidth="1"/>
    <col min="4" max="4" width="14.7109375" style="0" customWidth="1"/>
    <col min="5" max="5" width="7.7109375" style="0" customWidth="1"/>
    <col min="7" max="7" width="14.7109375" style="0" customWidth="1"/>
    <col min="8" max="8" width="7.7109375" style="0" customWidth="1"/>
    <col min="10" max="10" width="14.7109375" style="0" customWidth="1"/>
    <col min="11" max="11" width="7.7109375" style="0" customWidth="1"/>
    <col min="13" max="13" width="14.7109375" style="0" customWidth="1"/>
    <col min="14" max="14" width="15.7109375" style="0" customWidth="1"/>
  </cols>
  <sheetData>
    <row r="1" spans="8:12" ht="15">
      <c r="H1" s="8" t="s">
        <v>17</v>
      </c>
      <c r="K1" s="8" t="s">
        <v>18</v>
      </c>
      <c r="L1" s="8"/>
    </row>
    <row r="2" spans="1:11" ht="15">
      <c r="A2" s="64" t="s">
        <v>4</v>
      </c>
      <c r="B2" s="64"/>
      <c r="C2" s="65" t="s">
        <v>77</v>
      </c>
      <c r="D2" s="65"/>
      <c r="E2" s="65"/>
      <c r="H2" s="35">
        <v>0.05</v>
      </c>
      <c r="I2" s="8"/>
      <c r="K2" s="35">
        <v>0.05</v>
      </c>
    </row>
    <row r="3" spans="1:11" ht="15">
      <c r="A3" s="64" t="s">
        <v>5</v>
      </c>
      <c r="B3" s="64"/>
      <c r="C3" s="60" t="s">
        <v>79</v>
      </c>
      <c r="D3" s="60"/>
      <c r="E3" s="60"/>
      <c r="H3" s="35">
        <f>H2</f>
        <v>0.05</v>
      </c>
      <c r="K3" s="35">
        <f>K2</f>
        <v>0.05</v>
      </c>
    </row>
    <row r="4" spans="1:11" ht="15">
      <c r="A4" s="64" t="s">
        <v>6</v>
      </c>
      <c r="B4" s="64"/>
      <c r="C4" s="60" t="s">
        <v>80</v>
      </c>
      <c r="D4" s="60"/>
      <c r="E4" s="60"/>
      <c r="H4" s="35">
        <f>H3</f>
        <v>0.05</v>
      </c>
      <c r="K4" s="35">
        <f>K3</f>
        <v>0.05</v>
      </c>
    </row>
    <row r="5" spans="1:11" ht="15">
      <c r="A5" s="64" t="s">
        <v>7</v>
      </c>
      <c r="B5" s="64"/>
      <c r="C5" s="60" t="s">
        <v>81</v>
      </c>
      <c r="D5" s="60"/>
      <c r="E5" s="60"/>
      <c r="H5" s="35">
        <f>H4</f>
        <v>0.05</v>
      </c>
      <c r="K5" s="35">
        <f>K4</f>
        <v>0.05</v>
      </c>
    </row>
    <row r="7" spans="1:14" ht="18.75">
      <c r="A7" s="62" t="s">
        <v>12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2:13" ht="15" customHeight="1">
      <c r="B8" s="63" t="str">
        <f>C2</f>
        <v>Services</v>
      </c>
      <c r="C8" s="63"/>
      <c r="D8" s="63"/>
      <c r="E8" s="63" t="str">
        <f>C3</f>
        <v>Produit A</v>
      </c>
      <c r="F8" s="63"/>
      <c r="G8" s="63"/>
      <c r="H8" s="63" t="str">
        <f>C4</f>
        <v>Produit B</v>
      </c>
      <c r="I8" s="63"/>
      <c r="J8" s="63"/>
      <c r="K8" s="63" t="str">
        <f>C5</f>
        <v>Produit C</v>
      </c>
      <c r="L8" s="63"/>
      <c r="M8" s="63"/>
    </row>
    <row r="9" spans="1:14" s="4" customFormat="1" ht="30">
      <c r="A9" s="3" t="s">
        <v>1</v>
      </c>
      <c r="B9" s="3" t="s">
        <v>14</v>
      </c>
      <c r="C9" s="3" t="s">
        <v>2</v>
      </c>
      <c r="D9" s="3" t="s">
        <v>8</v>
      </c>
      <c r="E9" s="3" t="s">
        <v>14</v>
      </c>
      <c r="F9" s="3" t="s">
        <v>2</v>
      </c>
      <c r="G9" s="3" t="s">
        <v>8</v>
      </c>
      <c r="H9" s="3" t="s">
        <v>14</v>
      </c>
      <c r="I9" s="3" t="s">
        <v>2</v>
      </c>
      <c r="J9" s="3" t="s">
        <v>8</v>
      </c>
      <c r="K9" s="3" t="s">
        <v>14</v>
      </c>
      <c r="L9" s="3" t="s">
        <v>2</v>
      </c>
      <c r="M9" s="3" t="s">
        <v>8</v>
      </c>
      <c r="N9" s="3" t="s">
        <v>3</v>
      </c>
    </row>
    <row r="10" spans="1:14" s="6" customFormat="1" ht="18.75">
      <c r="A10" s="5">
        <v>1</v>
      </c>
      <c r="B10" s="36">
        <v>0</v>
      </c>
      <c r="C10" s="42">
        <v>50</v>
      </c>
      <c r="D10" s="40">
        <f>B10*C10</f>
        <v>0</v>
      </c>
      <c r="E10" s="36">
        <v>0</v>
      </c>
      <c r="F10" s="42">
        <v>35</v>
      </c>
      <c r="G10" s="40">
        <f>E10*F10</f>
        <v>0</v>
      </c>
      <c r="H10" s="36"/>
      <c r="I10" s="42">
        <v>0</v>
      </c>
      <c r="J10" s="40">
        <f>H10*I10</f>
        <v>0</v>
      </c>
      <c r="K10" s="36"/>
      <c r="L10" s="42">
        <v>0</v>
      </c>
      <c r="M10" s="40">
        <f>K10*L10</f>
        <v>0</v>
      </c>
      <c r="N10" s="40">
        <f>M10+J10+G10+D10</f>
        <v>0</v>
      </c>
    </row>
    <row r="11" spans="1:14" s="6" customFormat="1" ht="18.75">
      <c r="A11" s="5">
        <v>2</v>
      </c>
      <c r="B11" s="36">
        <v>0</v>
      </c>
      <c r="C11" s="43">
        <f>C10</f>
        <v>50</v>
      </c>
      <c r="D11" s="40">
        <f aca="true" t="shared" si="0" ref="D11:D21">B11*C11</f>
        <v>0</v>
      </c>
      <c r="E11" s="36">
        <v>0</v>
      </c>
      <c r="F11" s="43">
        <f aca="true" t="shared" si="1" ref="F11:F21">F10</f>
        <v>35</v>
      </c>
      <c r="G11" s="40">
        <f aca="true" t="shared" si="2" ref="G11:G21">E11*F11</f>
        <v>0</v>
      </c>
      <c r="H11" s="36"/>
      <c r="I11" s="43">
        <f aca="true" t="shared" si="3" ref="I11:I21">I10</f>
        <v>0</v>
      </c>
      <c r="J11" s="40">
        <f aca="true" t="shared" si="4" ref="J11:J21">H11*I11</f>
        <v>0</v>
      </c>
      <c r="K11" s="36"/>
      <c r="L11" s="43">
        <v>0</v>
      </c>
      <c r="M11" s="40">
        <f aca="true" t="shared" si="5" ref="M11:M21">K11*L11</f>
        <v>0</v>
      </c>
      <c r="N11" s="40">
        <f aca="true" t="shared" si="6" ref="N11:N21">M11+J11+G11+D11</f>
        <v>0</v>
      </c>
    </row>
    <row r="12" spans="1:14" s="6" customFormat="1" ht="18.75">
      <c r="A12" s="5">
        <v>3</v>
      </c>
      <c r="B12" s="36">
        <v>0</v>
      </c>
      <c r="C12" s="43">
        <f aca="true" t="shared" si="7" ref="C12:C21">C11</f>
        <v>50</v>
      </c>
      <c r="D12" s="40">
        <f t="shared" si="0"/>
        <v>0</v>
      </c>
      <c r="E12" s="36">
        <v>0</v>
      </c>
      <c r="F12" s="43">
        <f t="shared" si="1"/>
        <v>35</v>
      </c>
      <c r="G12" s="40">
        <f t="shared" si="2"/>
        <v>0</v>
      </c>
      <c r="H12" s="36"/>
      <c r="I12" s="43">
        <f t="shared" si="3"/>
        <v>0</v>
      </c>
      <c r="J12" s="40">
        <f t="shared" si="4"/>
        <v>0</v>
      </c>
      <c r="K12" s="36"/>
      <c r="L12" s="43">
        <v>0</v>
      </c>
      <c r="M12" s="40">
        <f t="shared" si="5"/>
        <v>0</v>
      </c>
      <c r="N12" s="40">
        <f t="shared" si="6"/>
        <v>0</v>
      </c>
    </row>
    <row r="13" spans="1:14" s="6" customFormat="1" ht="18.75">
      <c r="A13" s="5">
        <v>4</v>
      </c>
      <c r="B13" s="36">
        <v>0</v>
      </c>
      <c r="C13" s="43">
        <f t="shared" si="7"/>
        <v>50</v>
      </c>
      <c r="D13" s="40">
        <f t="shared" si="0"/>
        <v>0</v>
      </c>
      <c r="E13" s="36">
        <v>0</v>
      </c>
      <c r="F13" s="43">
        <f t="shared" si="1"/>
        <v>35</v>
      </c>
      <c r="G13" s="40">
        <f t="shared" si="2"/>
        <v>0</v>
      </c>
      <c r="H13" s="36"/>
      <c r="I13" s="43">
        <f t="shared" si="3"/>
        <v>0</v>
      </c>
      <c r="J13" s="40">
        <f t="shared" si="4"/>
        <v>0</v>
      </c>
      <c r="K13" s="36"/>
      <c r="L13" s="43">
        <v>0</v>
      </c>
      <c r="M13" s="40">
        <f t="shared" si="5"/>
        <v>0</v>
      </c>
      <c r="N13" s="40">
        <f t="shared" si="6"/>
        <v>0</v>
      </c>
    </row>
    <row r="14" spans="1:14" s="6" customFormat="1" ht="18.75">
      <c r="A14" s="5">
        <v>5</v>
      </c>
      <c r="B14" s="36">
        <v>0</v>
      </c>
      <c r="C14" s="43">
        <f t="shared" si="7"/>
        <v>50</v>
      </c>
      <c r="D14" s="40">
        <f t="shared" si="0"/>
        <v>0</v>
      </c>
      <c r="E14" s="36">
        <v>0</v>
      </c>
      <c r="F14" s="43">
        <f t="shared" si="1"/>
        <v>35</v>
      </c>
      <c r="G14" s="40">
        <f t="shared" si="2"/>
        <v>0</v>
      </c>
      <c r="H14" s="36"/>
      <c r="I14" s="43">
        <f t="shared" si="3"/>
        <v>0</v>
      </c>
      <c r="J14" s="40">
        <f t="shared" si="4"/>
        <v>0</v>
      </c>
      <c r="K14" s="36"/>
      <c r="L14" s="43">
        <v>0</v>
      </c>
      <c r="M14" s="40">
        <f t="shared" si="5"/>
        <v>0</v>
      </c>
      <c r="N14" s="40">
        <f t="shared" si="6"/>
        <v>0</v>
      </c>
    </row>
    <row r="15" spans="1:14" s="6" customFormat="1" ht="18.75">
      <c r="A15" s="5">
        <v>6</v>
      </c>
      <c r="B15" s="36">
        <v>0</v>
      </c>
      <c r="C15" s="43">
        <f t="shared" si="7"/>
        <v>50</v>
      </c>
      <c r="D15" s="40">
        <f t="shared" si="0"/>
        <v>0</v>
      </c>
      <c r="E15" s="36">
        <v>0</v>
      </c>
      <c r="F15" s="43">
        <f t="shared" si="1"/>
        <v>35</v>
      </c>
      <c r="G15" s="40">
        <f t="shared" si="2"/>
        <v>0</v>
      </c>
      <c r="H15" s="36"/>
      <c r="I15" s="43">
        <f t="shared" si="3"/>
        <v>0</v>
      </c>
      <c r="J15" s="40">
        <f t="shared" si="4"/>
        <v>0</v>
      </c>
      <c r="K15" s="36"/>
      <c r="L15" s="43">
        <v>0</v>
      </c>
      <c r="M15" s="40">
        <f t="shared" si="5"/>
        <v>0</v>
      </c>
      <c r="N15" s="40">
        <f t="shared" si="6"/>
        <v>0</v>
      </c>
    </row>
    <row r="16" spans="1:14" s="6" customFormat="1" ht="18.75">
      <c r="A16" s="5">
        <v>7</v>
      </c>
      <c r="B16" s="36">
        <v>0</v>
      </c>
      <c r="C16" s="43">
        <f t="shared" si="7"/>
        <v>50</v>
      </c>
      <c r="D16" s="40">
        <f t="shared" si="0"/>
        <v>0</v>
      </c>
      <c r="E16" s="36">
        <v>0</v>
      </c>
      <c r="F16" s="43">
        <f t="shared" si="1"/>
        <v>35</v>
      </c>
      <c r="G16" s="40">
        <f t="shared" si="2"/>
        <v>0</v>
      </c>
      <c r="H16" s="36"/>
      <c r="I16" s="43">
        <f t="shared" si="3"/>
        <v>0</v>
      </c>
      <c r="J16" s="40">
        <f t="shared" si="4"/>
        <v>0</v>
      </c>
      <c r="K16" s="36"/>
      <c r="L16" s="43">
        <v>0</v>
      </c>
      <c r="M16" s="40">
        <f t="shared" si="5"/>
        <v>0</v>
      </c>
      <c r="N16" s="40">
        <f t="shared" si="6"/>
        <v>0</v>
      </c>
    </row>
    <row r="17" spans="1:14" s="6" customFormat="1" ht="18.75">
      <c r="A17" s="5">
        <v>8</v>
      </c>
      <c r="B17" s="36">
        <v>0</v>
      </c>
      <c r="C17" s="43">
        <f t="shared" si="7"/>
        <v>50</v>
      </c>
      <c r="D17" s="40">
        <f t="shared" si="0"/>
        <v>0</v>
      </c>
      <c r="E17" s="36">
        <v>0</v>
      </c>
      <c r="F17" s="43">
        <f t="shared" si="1"/>
        <v>35</v>
      </c>
      <c r="G17" s="40">
        <f t="shared" si="2"/>
        <v>0</v>
      </c>
      <c r="H17" s="36"/>
      <c r="I17" s="43">
        <f t="shared" si="3"/>
        <v>0</v>
      </c>
      <c r="J17" s="40">
        <f t="shared" si="4"/>
        <v>0</v>
      </c>
      <c r="K17" s="36"/>
      <c r="L17" s="43">
        <v>0</v>
      </c>
      <c r="M17" s="40">
        <f t="shared" si="5"/>
        <v>0</v>
      </c>
      <c r="N17" s="40">
        <f t="shared" si="6"/>
        <v>0</v>
      </c>
    </row>
    <row r="18" spans="1:14" s="6" customFormat="1" ht="18.75">
      <c r="A18" s="5">
        <v>9</v>
      </c>
      <c r="B18" s="36">
        <v>0</v>
      </c>
      <c r="C18" s="43">
        <f t="shared" si="7"/>
        <v>50</v>
      </c>
      <c r="D18" s="40">
        <f t="shared" si="0"/>
        <v>0</v>
      </c>
      <c r="E18" s="36">
        <v>0</v>
      </c>
      <c r="F18" s="43">
        <f t="shared" si="1"/>
        <v>35</v>
      </c>
      <c r="G18" s="40">
        <f t="shared" si="2"/>
        <v>0</v>
      </c>
      <c r="H18" s="36"/>
      <c r="I18" s="43">
        <f t="shared" si="3"/>
        <v>0</v>
      </c>
      <c r="J18" s="40">
        <f t="shared" si="4"/>
        <v>0</v>
      </c>
      <c r="K18" s="36"/>
      <c r="L18" s="43">
        <v>0</v>
      </c>
      <c r="M18" s="40">
        <f t="shared" si="5"/>
        <v>0</v>
      </c>
      <c r="N18" s="40">
        <f t="shared" si="6"/>
        <v>0</v>
      </c>
    </row>
    <row r="19" spans="1:14" s="6" customFormat="1" ht="18.75">
      <c r="A19" s="5">
        <v>10</v>
      </c>
      <c r="B19" s="36">
        <v>0</v>
      </c>
      <c r="C19" s="43">
        <f t="shared" si="7"/>
        <v>50</v>
      </c>
      <c r="D19" s="40">
        <f t="shared" si="0"/>
        <v>0</v>
      </c>
      <c r="E19" s="36">
        <v>0</v>
      </c>
      <c r="F19" s="43">
        <f t="shared" si="1"/>
        <v>35</v>
      </c>
      <c r="G19" s="40">
        <f t="shared" si="2"/>
        <v>0</v>
      </c>
      <c r="H19" s="36"/>
      <c r="I19" s="43">
        <f t="shared" si="3"/>
        <v>0</v>
      </c>
      <c r="J19" s="40">
        <f t="shared" si="4"/>
        <v>0</v>
      </c>
      <c r="K19" s="36"/>
      <c r="L19" s="43">
        <v>0</v>
      </c>
      <c r="M19" s="40">
        <f t="shared" si="5"/>
        <v>0</v>
      </c>
      <c r="N19" s="40">
        <f t="shared" si="6"/>
        <v>0</v>
      </c>
    </row>
    <row r="20" spans="1:14" s="6" customFormat="1" ht="18.75">
      <c r="A20" s="5">
        <v>11</v>
      </c>
      <c r="B20" s="36">
        <v>0</v>
      </c>
      <c r="C20" s="43">
        <f t="shared" si="7"/>
        <v>50</v>
      </c>
      <c r="D20" s="40">
        <f t="shared" si="0"/>
        <v>0</v>
      </c>
      <c r="E20" s="36">
        <v>0</v>
      </c>
      <c r="F20" s="43">
        <f t="shared" si="1"/>
        <v>35</v>
      </c>
      <c r="G20" s="40">
        <f t="shared" si="2"/>
        <v>0</v>
      </c>
      <c r="H20" s="36"/>
      <c r="I20" s="43">
        <f t="shared" si="3"/>
        <v>0</v>
      </c>
      <c r="J20" s="40">
        <f t="shared" si="4"/>
        <v>0</v>
      </c>
      <c r="K20" s="36"/>
      <c r="L20" s="43">
        <v>0</v>
      </c>
      <c r="M20" s="40">
        <f t="shared" si="5"/>
        <v>0</v>
      </c>
      <c r="N20" s="40">
        <f t="shared" si="6"/>
        <v>0</v>
      </c>
    </row>
    <row r="21" spans="1:14" s="6" customFormat="1" ht="18.75">
      <c r="A21" s="5">
        <v>12</v>
      </c>
      <c r="B21" s="36">
        <v>0</v>
      </c>
      <c r="C21" s="43">
        <f t="shared" si="7"/>
        <v>50</v>
      </c>
      <c r="D21" s="44">
        <f t="shared" si="0"/>
        <v>0</v>
      </c>
      <c r="E21" s="36">
        <v>0</v>
      </c>
      <c r="F21" s="43">
        <f t="shared" si="1"/>
        <v>35</v>
      </c>
      <c r="G21" s="44">
        <f t="shared" si="2"/>
        <v>0</v>
      </c>
      <c r="H21" s="36"/>
      <c r="I21" s="43">
        <f t="shared" si="3"/>
        <v>0</v>
      </c>
      <c r="J21" s="44">
        <f t="shared" si="4"/>
        <v>0</v>
      </c>
      <c r="K21" s="36"/>
      <c r="L21" s="43">
        <v>0</v>
      </c>
      <c r="M21" s="44">
        <f t="shared" si="5"/>
        <v>0</v>
      </c>
      <c r="N21" s="40">
        <f t="shared" si="6"/>
        <v>0</v>
      </c>
    </row>
    <row r="22" spans="1:14" ht="18.75">
      <c r="A22" s="1"/>
      <c r="B22" s="1"/>
      <c r="C22" s="1"/>
      <c r="D22" s="45">
        <f>SUM(D10:D21)</f>
        <v>0</v>
      </c>
      <c r="E22" s="1"/>
      <c r="F22" s="1"/>
      <c r="G22" s="45">
        <f>SUM(G10:G21)</f>
        <v>0</v>
      </c>
      <c r="H22" s="61"/>
      <c r="I22" s="61"/>
      <c r="J22" s="45">
        <f>SUM(J10:J21)</f>
        <v>0</v>
      </c>
      <c r="K22" s="2"/>
      <c r="L22" s="2"/>
      <c r="M22" s="45">
        <f>SUM(M10:M21)</f>
        <v>0</v>
      </c>
      <c r="N22" s="41">
        <f>SUM(N10:N21)</f>
        <v>0</v>
      </c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>
      <c r="A24" s="62" t="s">
        <v>15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2:13" ht="15" customHeight="1">
      <c r="B25" s="63" t="str">
        <f>B8</f>
        <v>Services</v>
      </c>
      <c r="C25" s="63"/>
      <c r="D25" s="63"/>
      <c r="E25" s="63" t="str">
        <f>E8</f>
        <v>Produit A</v>
      </c>
      <c r="F25" s="63"/>
      <c r="G25" s="63"/>
      <c r="H25" s="63" t="str">
        <f>H8</f>
        <v>Produit B</v>
      </c>
      <c r="I25" s="63"/>
      <c r="J25" s="63"/>
      <c r="K25" s="63" t="str">
        <f>K8</f>
        <v>Produit C</v>
      </c>
      <c r="L25" s="63"/>
      <c r="M25" s="63"/>
    </row>
    <row r="26" spans="1:14" ht="30">
      <c r="A26" s="3" t="s">
        <v>1</v>
      </c>
      <c r="B26" s="3" t="s">
        <v>14</v>
      </c>
      <c r="C26" s="3" t="s">
        <v>2</v>
      </c>
      <c r="D26" s="3" t="s">
        <v>8</v>
      </c>
      <c r="E26" s="3" t="s">
        <v>14</v>
      </c>
      <c r="F26" s="3" t="s">
        <v>2</v>
      </c>
      <c r="G26" s="3" t="s">
        <v>8</v>
      </c>
      <c r="H26" s="3" t="s">
        <v>14</v>
      </c>
      <c r="I26" s="3" t="s">
        <v>2</v>
      </c>
      <c r="J26" s="3" t="s">
        <v>8</v>
      </c>
      <c r="K26" s="3" t="s">
        <v>14</v>
      </c>
      <c r="L26" s="3" t="s">
        <v>2</v>
      </c>
      <c r="M26" s="3" t="s">
        <v>8</v>
      </c>
      <c r="N26" s="3" t="s">
        <v>3</v>
      </c>
    </row>
    <row r="27" spans="1:14" ht="18.75">
      <c r="A27" s="5">
        <v>1</v>
      </c>
      <c r="B27" s="7">
        <f aca="true" t="shared" si="8" ref="B27:B38">B10*(1+$H$2)</f>
        <v>0</v>
      </c>
      <c r="C27" s="43">
        <f>C21</f>
        <v>50</v>
      </c>
      <c r="D27" s="40">
        <f>B27*C27</f>
        <v>0</v>
      </c>
      <c r="E27" s="7">
        <f>E10*(1+$H$3)</f>
        <v>0</v>
      </c>
      <c r="F27" s="43">
        <f>F21</f>
        <v>35</v>
      </c>
      <c r="G27" s="40">
        <f>E27*F27</f>
        <v>0</v>
      </c>
      <c r="H27" s="7">
        <f>H10*(1+$H$4)</f>
        <v>0</v>
      </c>
      <c r="I27" s="43">
        <f>I21</f>
        <v>0</v>
      </c>
      <c r="J27" s="40">
        <f>H27*I27</f>
        <v>0</v>
      </c>
      <c r="K27" s="7">
        <f>K10*(1+$H$5)</f>
        <v>0</v>
      </c>
      <c r="L27" s="43">
        <f>L21</f>
        <v>0</v>
      </c>
      <c r="M27" s="40">
        <f>K27*L27</f>
        <v>0</v>
      </c>
      <c r="N27" s="40">
        <f>M27+J27+G27+D27</f>
        <v>0</v>
      </c>
    </row>
    <row r="28" spans="1:14" ht="18.75">
      <c r="A28" s="5">
        <v>2</v>
      </c>
      <c r="B28" s="7">
        <f t="shared" si="8"/>
        <v>0</v>
      </c>
      <c r="C28" s="43">
        <f>C27</f>
        <v>50</v>
      </c>
      <c r="D28" s="40">
        <f aca="true" t="shared" si="9" ref="D28:D38">B28*C28</f>
        <v>0</v>
      </c>
      <c r="E28" s="7">
        <f aca="true" t="shared" si="10" ref="E28:E38">E11*(1+$H$3)</f>
        <v>0</v>
      </c>
      <c r="F28" s="43">
        <f>F27</f>
        <v>35</v>
      </c>
      <c r="G28" s="40">
        <f aca="true" t="shared" si="11" ref="G28:G38">E28*F28</f>
        <v>0</v>
      </c>
      <c r="H28" s="7">
        <f aca="true" t="shared" si="12" ref="H28:H38">H11*(1+$H$4)</f>
        <v>0</v>
      </c>
      <c r="I28" s="43">
        <f aca="true" t="shared" si="13" ref="I28:I38">I27</f>
        <v>0</v>
      </c>
      <c r="J28" s="40">
        <f aca="true" t="shared" si="14" ref="J28:J38">H28*I28</f>
        <v>0</v>
      </c>
      <c r="K28" s="7">
        <f aca="true" t="shared" si="15" ref="K28:K38">K11*(1+$H$5)</f>
        <v>0</v>
      </c>
      <c r="L28" s="43">
        <f aca="true" t="shared" si="16" ref="L28:L38">L27</f>
        <v>0</v>
      </c>
      <c r="M28" s="40">
        <f aca="true" t="shared" si="17" ref="M28:M38">K28*L28</f>
        <v>0</v>
      </c>
      <c r="N28" s="40">
        <f aca="true" t="shared" si="18" ref="N28:N38">M28+J28+G28+D28</f>
        <v>0</v>
      </c>
    </row>
    <row r="29" spans="1:14" ht="18.75">
      <c r="A29" s="5">
        <v>3</v>
      </c>
      <c r="B29" s="7">
        <f t="shared" si="8"/>
        <v>0</v>
      </c>
      <c r="C29" s="43">
        <f aca="true" t="shared" si="19" ref="C29:C38">C28</f>
        <v>50</v>
      </c>
      <c r="D29" s="40">
        <f t="shared" si="9"/>
        <v>0</v>
      </c>
      <c r="E29" s="7">
        <f t="shared" si="10"/>
        <v>0</v>
      </c>
      <c r="F29" s="43">
        <f aca="true" t="shared" si="20" ref="F29:F38">F28</f>
        <v>35</v>
      </c>
      <c r="G29" s="40">
        <f t="shared" si="11"/>
        <v>0</v>
      </c>
      <c r="H29" s="7">
        <f t="shared" si="12"/>
        <v>0</v>
      </c>
      <c r="I29" s="43">
        <f t="shared" si="13"/>
        <v>0</v>
      </c>
      <c r="J29" s="40">
        <f t="shared" si="14"/>
        <v>0</v>
      </c>
      <c r="K29" s="7">
        <f t="shared" si="15"/>
        <v>0</v>
      </c>
      <c r="L29" s="43">
        <f t="shared" si="16"/>
        <v>0</v>
      </c>
      <c r="M29" s="40">
        <f t="shared" si="17"/>
        <v>0</v>
      </c>
      <c r="N29" s="40">
        <f t="shared" si="18"/>
        <v>0</v>
      </c>
    </row>
    <row r="30" spans="1:14" ht="18.75">
      <c r="A30" s="5">
        <v>4</v>
      </c>
      <c r="B30" s="7">
        <f t="shared" si="8"/>
        <v>0</v>
      </c>
      <c r="C30" s="43">
        <f t="shared" si="19"/>
        <v>50</v>
      </c>
      <c r="D30" s="40">
        <f t="shared" si="9"/>
        <v>0</v>
      </c>
      <c r="E30" s="7">
        <f t="shared" si="10"/>
        <v>0</v>
      </c>
      <c r="F30" s="43">
        <f t="shared" si="20"/>
        <v>35</v>
      </c>
      <c r="G30" s="40">
        <f t="shared" si="11"/>
        <v>0</v>
      </c>
      <c r="H30" s="7">
        <f t="shared" si="12"/>
        <v>0</v>
      </c>
      <c r="I30" s="43">
        <f t="shared" si="13"/>
        <v>0</v>
      </c>
      <c r="J30" s="40">
        <f t="shared" si="14"/>
        <v>0</v>
      </c>
      <c r="K30" s="7">
        <f t="shared" si="15"/>
        <v>0</v>
      </c>
      <c r="L30" s="43">
        <f t="shared" si="16"/>
        <v>0</v>
      </c>
      <c r="M30" s="40">
        <f t="shared" si="17"/>
        <v>0</v>
      </c>
      <c r="N30" s="40">
        <f t="shared" si="18"/>
        <v>0</v>
      </c>
    </row>
    <row r="31" spans="1:14" ht="18.75">
      <c r="A31" s="5">
        <v>5</v>
      </c>
      <c r="B31" s="7">
        <f t="shared" si="8"/>
        <v>0</v>
      </c>
      <c r="C31" s="43">
        <f t="shared" si="19"/>
        <v>50</v>
      </c>
      <c r="D31" s="40">
        <f t="shared" si="9"/>
        <v>0</v>
      </c>
      <c r="E31" s="7">
        <f t="shared" si="10"/>
        <v>0</v>
      </c>
      <c r="F31" s="43">
        <f t="shared" si="20"/>
        <v>35</v>
      </c>
      <c r="G31" s="40">
        <f t="shared" si="11"/>
        <v>0</v>
      </c>
      <c r="H31" s="7">
        <f t="shared" si="12"/>
        <v>0</v>
      </c>
      <c r="I31" s="43">
        <f t="shared" si="13"/>
        <v>0</v>
      </c>
      <c r="J31" s="40">
        <f t="shared" si="14"/>
        <v>0</v>
      </c>
      <c r="K31" s="7">
        <f t="shared" si="15"/>
        <v>0</v>
      </c>
      <c r="L31" s="43">
        <f t="shared" si="16"/>
        <v>0</v>
      </c>
      <c r="M31" s="40">
        <f t="shared" si="17"/>
        <v>0</v>
      </c>
      <c r="N31" s="40">
        <f t="shared" si="18"/>
        <v>0</v>
      </c>
    </row>
    <row r="32" spans="1:14" ht="18.75">
      <c r="A32" s="5">
        <v>6</v>
      </c>
      <c r="B32" s="7">
        <f t="shared" si="8"/>
        <v>0</v>
      </c>
      <c r="C32" s="43">
        <f t="shared" si="19"/>
        <v>50</v>
      </c>
      <c r="D32" s="40">
        <f t="shared" si="9"/>
        <v>0</v>
      </c>
      <c r="E32" s="7">
        <f t="shared" si="10"/>
        <v>0</v>
      </c>
      <c r="F32" s="43">
        <f t="shared" si="20"/>
        <v>35</v>
      </c>
      <c r="G32" s="40">
        <f t="shared" si="11"/>
        <v>0</v>
      </c>
      <c r="H32" s="7">
        <f t="shared" si="12"/>
        <v>0</v>
      </c>
      <c r="I32" s="43">
        <f t="shared" si="13"/>
        <v>0</v>
      </c>
      <c r="J32" s="40">
        <f t="shared" si="14"/>
        <v>0</v>
      </c>
      <c r="K32" s="7">
        <f t="shared" si="15"/>
        <v>0</v>
      </c>
      <c r="L32" s="43">
        <f t="shared" si="16"/>
        <v>0</v>
      </c>
      <c r="M32" s="40">
        <f t="shared" si="17"/>
        <v>0</v>
      </c>
      <c r="N32" s="40">
        <f t="shared" si="18"/>
        <v>0</v>
      </c>
    </row>
    <row r="33" spans="1:14" ht="18.75">
      <c r="A33" s="5">
        <v>7</v>
      </c>
      <c r="B33" s="7">
        <f t="shared" si="8"/>
        <v>0</v>
      </c>
      <c r="C33" s="43">
        <f t="shared" si="19"/>
        <v>50</v>
      </c>
      <c r="D33" s="40">
        <f t="shared" si="9"/>
        <v>0</v>
      </c>
      <c r="E33" s="7">
        <f t="shared" si="10"/>
        <v>0</v>
      </c>
      <c r="F33" s="43">
        <f t="shared" si="20"/>
        <v>35</v>
      </c>
      <c r="G33" s="40">
        <f t="shared" si="11"/>
        <v>0</v>
      </c>
      <c r="H33" s="7">
        <f t="shared" si="12"/>
        <v>0</v>
      </c>
      <c r="I33" s="43">
        <f t="shared" si="13"/>
        <v>0</v>
      </c>
      <c r="J33" s="40">
        <f t="shared" si="14"/>
        <v>0</v>
      </c>
      <c r="K33" s="7">
        <f t="shared" si="15"/>
        <v>0</v>
      </c>
      <c r="L33" s="43">
        <f t="shared" si="16"/>
        <v>0</v>
      </c>
      <c r="M33" s="40">
        <f t="shared" si="17"/>
        <v>0</v>
      </c>
      <c r="N33" s="40">
        <f t="shared" si="18"/>
        <v>0</v>
      </c>
    </row>
    <row r="34" spans="1:14" ht="18.75">
      <c r="A34" s="5">
        <v>8</v>
      </c>
      <c r="B34" s="7">
        <f t="shared" si="8"/>
        <v>0</v>
      </c>
      <c r="C34" s="43">
        <f t="shared" si="19"/>
        <v>50</v>
      </c>
      <c r="D34" s="40">
        <f t="shared" si="9"/>
        <v>0</v>
      </c>
      <c r="E34" s="7">
        <f t="shared" si="10"/>
        <v>0</v>
      </c>
      <c r="F34" s="43">
        <f t="shared" si="20"/>
        <v>35</v>
      </c>
      <c r="G34" s="40">
        <f t="shared" si="11"/>
        <v>0</v>
      </c>
      <c r="H34" s="7">
        <f t="shared" si="12"/>
        <v>0</v>
      </c>
      <c r="I34" s="43">
        <f t="shared" si="13"/>
        <v>0</v>
      </c>
      <c r="J34" s="40">
        <f t="shared" si="14"/>
        <v>0</v>
      </c>
      <c r="K34" s="7">
        <f t="shared" si="15"/>
        <v>0</v>
      </c>
      <c r="L34" s="43">
        <f t="shared" si="16"/>
        <v>0</v>
      </c>
      <c r="M34" s="40">
        <f t="shared" si="17"/>
        <v>0</v>
      </c>
      <c r="N34" s="40">
        <f t="shared" si="18"/>
        <v>0</v>
      </c>
    </row>
    <row r="35" spans="1:14" ht="18.75">
      <c r="A35" s="5">
        <v>9</v>
      </c>
      <c r="B35" s="7">
        <f t="shared" si="8"/>
        <v>0</v>
      </c>
      <c r="C35" s="43">
        <f t="shared" si="19"/>
        <v>50</v>
      </c>
      <c r="D35" s="40">
        <f t="shared" si="9"/>
        <v>0</v>
      </c>
      <c r="E35" s="7">
        <f t="shared" si="10"/>
        <v>0</v>
      </c>
      <c r="F35" s="43">
        <f t="shared" si="20"/>
        <v>35</v>
      </c>
      <c r="G35" s="40">
        <f t="shared" si="11"/>
        <v>0</v>
      </c>
      <c r="H35" s="7">
        <f t="shared" si="12"/>
        <v>0</v>
      </c>
      <c r="I35" s="43">
        <f t="shared" si="13"/>
        <v>0</v>
      </c>
      <c r="J35" s="40">
        <f t="shared" si="14"/>
        <v>0</v>
      </c>
      <c r="K35" s="7">
        <f t="shared" si="15"/>
        <v>0</v>
      </c>
      <c r="L35" s="43">
        <f t="shared" si="16"/>
        <v>0</v>
      </c>
      <c r="M35" s="40">
        <f t="shared" si="17"/>
        <v>0</v>
      </c>
      <c r="N35" s="40">
        <f t="shared" si="18"/>
        <v>0</v>
      </c>
    </row>
    <row r="36" spans="1:14" ht="18.75">
      <c r="A36" s="5">
        <v>10</v>
      </c>
      <c r="B36" s="7">
        <f t="shared" si="8"/>
        <v>0</v>
      </c>
      <c r="C36" s="43">
        <f t="shared" si="19"/>
        <v>50</v>
      </c>
      <c r="D36" s="40">
        <f t="shared" si="9"/>
        <v>0</v>
      </c>
      <c r="E36" s="7">
        <f t="shared" si="10"/>
        <v>0</v>
      </c>
      <c r="F36" s="43">
        <f t="shared" si="20"/>
        <v>35</v>
      </c>
      <c r="G36" s="40">
        <f t="shared" si="11"/>
        <v>0</v>
      </c>
      <c r="H36" s="7">
        <f t="shared" si="12"/>
        <v>0</v>
      </c>
      <c r="I36" s="43">
        <f t="shared" si="13"/>
        <v>0</v>
      </c>
      <c r="J36" s="40">
        <f t="shared" si="14"/>
        <v>0</v>
      </c>
      <c r="K36" s="7">
        <f t="shared" si="15"/>
        <v>0</v>
      </c>
      <c r="L36" s="43">
        <f t="shared" si="16"/>
        <v>0</v>
      </c>
      <c r="M36" s="40">
        <f t="shared" si="17"/>
        <v>0</v>
      </c>
      <c r="N36" s="40">
        <f t="shared" si="18"/>
        <v>0</v>
      </c>
    </row>
    <row r="37" spans="1:14" ht="18.75">
      <c r="A37" s="5">
        <v>11</v>
      </c>
      <c r="B37" s="7">
        <f t="shared" si="8"/>
        <v>0</v>
      </c>
      <c r="C37" s="43">
        <f t="shared" si="19"/>
        <v>50</v>
      </c>
      <c r="D37" s="40">
        <f t="shared" si="9"/>
        <v>0</v>
      </c>
      <c r="E37" s="7">
        <f t="shared" si="10"/>
        <v>0</v>
      </c>
      <c r="F37" s="43">
        <f t="shared" si="20"/>
        <v>35</v>
      </c>
      <c r="G37" s="40">
        <f t="shared" si="11"/>
        <v>0</v>
      </c>
      <c r="H37" s="7">
        <f t="shared" si="12"/>
        <v>0</v>
      </c>
      <c r="I37" s="43">
        <f t="shared" si="13"/>
        <v>0</v>
      </c>
      <c r="J37" s="40">
        <f t="shared" si="14"/>
        <v>0</v>
      </c>
      <c r="K37" s="7">
        <f t="shared" si="15"/>
        <v>0</v>
      </c>
      <c r="L37" s="43">
        <f t="shared" si="16"/>
        <v>0</v>
      </c>
      <c r="M37" s="40">
        <f t="shared" si="17"/>
        <v>0</v>
      </c>
      <c r="N37" s="40">
        <f t="shared" si="18"/>
        <v>0</v>
      </c>
    </row>
    <row r="38" spans="1:14" ht="18.75">
      <c r="A38" s="5">
        <v>12</v>
      </c>
      <c r="B38" s="7">
        <f t="shared" si="8"/>
        <v>0</v>
      </c>
      <c r="C38" s="43">
        <f t="shared" si="19"/>
        <v>50</v>
      </c>
      <c r="D38" s="44">
        <f t="shared" si="9"/>
        <v>0</v>
      </c>
      <c r="E38" s="7">
        <f t="shared" si="10"/>
        <v>0</v>
      </c>
      <c r="F38" s="43">
        <f t="shared" si="20"/>
        <v>35</v>
      </c>
      <c r="G38" s="44">
        <f t="shared" si="11"/>
        <v>0</v>
      </c>
      <c r="H38" s="7">
        <f t="shared" si="12"/>
        <v>0</v>
      </c>
      <c r="I38" s="43">
        <f t="shared" si="13"/>
        <v>0</v>
      </c>
      <c r="J38" s="44">
        <f t="shared" si="14"/>
        <v>0</v>
      </c>
      <c r="K38" s="7">
        <f t="shared" si="15"/>
        <v>0</v>
      </c>
      <c r="L38" s="43">
        <f t="shared" si="16"/>
        <v>0</v>
      </c>
      <c r="M38" s="44">
        <f t="shared" si="17"/>
        <v>0</v>
      </c>
      <c r="N38" s="40">
        <f t="shared" si="18"/>
        <v>0</v>
      </c>
    </row>
    <row r="39" spans="1:14" ht="18.75">
      <c r="A39" s="1"/>
      <c r="B39" s="1"/>
      <c r="C39" s="1"/>
      <c r="D39" s="45">
        <f>SUM(D27:D38)</f>
        <v>0</v>
      </c>
      <c r="E39" s="38"/>
      <c r="F39" s="38"/>
      <c r="G39" s="45">
        <f>SUM(G27:G38)</f>
        <v>0</v>
      </c>
      <c r="H39" s="61"/>
      <c r="I39" s="61"/>
      <c r="J39" s="45">
        <f>SUM(J27:J38)</f>
        <v>0</v>
      </c>
      <c r="K39" s="2"/>
      <c r="L39" s="2"/>
      <c r="M39" s="45">
        <f>SUM(M27:M38)</f>
        <v>0</v>
      </c>
      <c r="N39" s="41">
        <f>SUM(N27:N38)</f>
        <v>0</v>
      </c>
    </row>
    <row r="41" spans="1:14" ht="18.75">
      <c r="A41" s="62" t="s">
        <v>16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2:13" ht="15" customHeight="1">
      <c r="B42" s="63" t="str">
        <f>B25</f>
        <v>Services</v>
      </c>
      <c r="C42" s="63"/>
      <c r="D42" s="63"/>
      <c r="E42" s="63" t="str">
        <f>E25</f>
        <v>Produit A</v>
      </c>
      <c r="F42" s="63"/>
      <c r="G42" s="63"/>
      <c r="H42" s="63" t="str">
        <f>H25</f>
        <v>Produit B</v>
      </c>
      <c r="I42" s="63"/>
      <c r="J42" s="63"/>
      <c r="K42" s="63" t="str">
        <f>K25</f>
        <v>Produit C</v>
      </c>
      <c r="L42" s="63"/>
      <c r="M42" s="63"/>
    </row>
    <row r="43" spans="1:14" ht="30">
      <c r="A43" s="3" t="s">
        <v>1</v>
      </c>
      <c r="B43" s="3" t="s">
        <v>14</v>
      </c>
      <c r="C43" s="3" t="s">
        <v>2</v>
      </c>
      <c r="D43" s="3" t="s">
        <v>8</v>
      </c>
      <c r="E43" s="3" t="s">
        <v>14</v>
      </c>
      <c r="F43" s="3" t="s">
        <v>2</v>
      </c>
      <c r="G43" s="3" t="s">
        <v>8</v>
      </c>
      <c r="H43" s="3" t="s">
        <v>14</v>
      </c>
      <c r="I43" s="3" t="s">
        <v>2</v>
      </c>
      <c r="J43" s="3" t="s">
        <v>8</v>
      </c>
      <c r="K43" s="3" t="s">
        <v>14</v>
      </c>
      <c r="L43" s="3" t="s">
        <v>2</v>
      </c>
      <c r="M43" s="3" t="s">
        <v>8</v>
      </c>
      <c r="N43" s="3" t="s">
        <v>3</v>
      </c>
    </row>
    <row r="44" spans="1:14" ht="18.75">
      <c r="A44" s="5">
        <v>1</v>
      </c>
      <c r="B44" s="7">
        <f>B27*(1+$K$2)</f>
        <v>0</v>
      </c>
      <c r="C44" s="43">
        <f>C27</f>
        <v>50</v>
      </c>
      <c r="D44" s="40">
        <f>B44*C44</f>
        <v>0</v>
      </c>
      <c r="E44" s="7">
        <f>E27*(1+$K$3)</f>
        <v>0</v>
      </c>
      <c r="F44" s="43">
        <f>F38</f>
        <v>35</v>
      </c>
      <c r="G44" s="40">
        <f>E44*F44</f>
        <v>0</v>
      </c>
      <c r="H44" s="7">
        <f>H27*(1+$K$4)</f>
        <v>0</v>
      </c>
      <c r="I44" s="43">
        <f>I38</f>
        <v>0</v>
      </c>
      <c r="J44" s="40">
        <f>H44*I44</f>
        <v>0</v>
      </c>
      <c r="K44" s="7">
        <f>K27*(1+$K$5)</f>
        <v>0</v>
      </c>
      <c r="L44" s="43">
        <f>L38</f>
        <v>0</v>
      </c>
      <c r="M44" s="40">
        <f>K44*L44</f>
        <v>0</v>
      </c>
      <c r="N44" s="40">
        <f>M44+J44+G44+D44</f>
        <v>0</v>
      </c>
    </row>
    <row r="45" spans="1:14" ht="18.75">
      <c r="A45" s="5">
        <v>2</v>
      </c>
      <c r="B45" s="7">
        <f aca="true" t="shared" si="21" ref="B45:B55">B28*(1+$K$2)</f>
        <v>0</v>
      </c>
      <c r="C45" s="43">
        <f>C44</f>
        <v>50</v>
      </c>
      <c r="D45" s="40">
        <f aca="true" t="shared" si="22" ref="D45:D55">B45*C45</f>
        <v>0</v>
      </c>
      <c r="E45" s="7">
        <f aca="true" t="shared" si="23" ref="E45:E55">E28*(1+$K$3)</f>
        <v>0</v>
      </c>
      <c r="F45" s="43">
        <f>F44</f>
        <v>35</v>
      </c>
      <c r="G45" s="40">
        <f aca="true" t="shared" si="24" ref="G45:G55">E45*F45</f>
        <v>0</v>
      </c>
      <c r="H45" s="7">
        <f aca="true" t="shared" si="25" ref="H45:H55">H28*(1+$K$4)</f>
        <v>0</v>
      </c>
      <c r="I45" s="43">
        <f>I44</f>
        <v>0</v>
      </c>
      <c r="J45" s="40">
        <f aca="true" t="shared" si="26" ref="J45:J55">H45*I45</f>
        <v>0</v>
      </c>
      <c r="K45" s="7">
        <f aca="true" t="shared" si="27" ref="K45:K55">K28*(1+$K$5)</f>
        <v>0</v>
      </c>
      <c r="L45" s="43">
        <f>L44</f>
        <v>0</v>
      </c>
      <c r="M45" s="40">
        <f aca="true" t="shared" si="28" ref="M45:M55">K45*L45</f>
        <v>0</v>
      </c>
      <c r="N45" s="40">
        <f aca="true" t="shared" si="29" ref="N45:N55">M45+J45+G45+D45</f>
        <v>0</v>
      </c>
    </row>
    <row r="46" spans="1:14" ht="18.75">
      <c r="A46" s="5">
        <v>3</v>
      </c>
      <c r="B46" s="7">
        <f t="shared" si="21"/>
        <v>0</v>
      </c>
      <c r="C46" s="43">
        <f aca="true" t="shared" si="30" ref="C46:C55">C45</f>
        <v>50</v>
      </c>
      <c r="D46" s="40">
        <f t="shared" si="22"/>
        <v>0</v>
      </c>
      <c r="E46" s="7">
        <f t="shared" si="23"/>
        <v>0</v>
      </c>
      <c r="F46" s="43">
        <f aca="true" t="shared" si="31" ref="F46:F55">F45</f>
        <v>35</v>
      </c>
      <c r="G46" s="40">
        <f t="shared" si="24"/>
        <v>0</v>
      </c>
      <c r="H46" s="7">
        <f t="shared" si="25"/>
        <v>0</v>
      </c>
      <c r="I46" s="43">
        <f aca="true" t="shared" si="32" ref="I46:I55">I45</f>
        <v>0</v>
      </c>
      <c r="J46" s="40">
        <f t="shared" si="26"/>
        <v>0</v>
      </c>
      <c r="K46" s="7">
        <f t="shared" si="27"/>
        <v>0</v>
      </c>
      <c r="L46" s="43">
        <f aca="true" t="shared" si="33" ref="L46:L55">L45</f>
        <v>0</v>
      </c>
      <c r="M46" s="40">
        <f t="shared" si="28"/>
        <v>0</v>
      </c>
      <c r="N46" s="40">
        <f t="shared" si="29"/>
        <v>0</v>
      </c>
    </row>
    <row r="47" spans="1:14" ht="18.75">
      <c r="A47" s="5">
        <v>4</v>
      </c>
      <c r="B47" s="7">
        <f t="shared" si="21"/>
        <v>0</v>
      </c>
      <c r="C47" s="43">
        <f t="shared" si="30"/>
        <v>50</v>
      </c>
      <c r="D47" s="40">
        <f t="shared" si="22"/>
        <v>0</v>
      </c>
      <c r="E47" s="7">
        <f t="shared" si="23"/>
        <v>0</v>
      </c>
      <c r="F47" s="43">
        <f t="shared" si="31"/>
        <v>35</v>
      </c>
      <c r="G47" s="40">
        <f t="shared" si="24"/>
        <v>0</v>
      </c>
      <c r="H47" s="7">
        <f t="shared" si="25"/>
        <v>0</v>
      </c>
      <c r="I47" s="43">
        <f t="shared" si="32"/>
        <v>0</v>
      </c>
      <c r="J47" s="40">
        <f t="shared" si="26"/>
        <v>0</v>
      </c>
      <c r="K47" s="7">
        <f t="shared" si="27"/>
        <v>0</v>
      </c>
      <c r="L47" s="43">
        <f t="shared" si="33"/>
        <v>0</v>
      </c>
      <c r="M47" s="40">
        <f t="shared" si="28"/>
        <v>0</v>
      </c>
      <c r="N47" s="40">
        <f t="shared" si="29"/>
        <v>0</v>
      </c>
    </row>
    <row r="48" spans="1:14" ht="18.75">
      <c r="A48" s="5">
        <v>5</v>
      </c>
      <c r="B48" s="7">
        <f t="shared" si="21"/>
        <v>0</v>
      </c>
      <c r="C48" s="43">
        <f t="shared" si="30"/>
        <v>50</v>
      </c>
      <c r="D48" s="40">
        <f t="shared" si="22"/>
        <v>0</v>
      </c>
      <c r="E48" s="7">
        <f t="shared" si="23"/>
        <v>0</v>
      </c>
      <c r="F48" s="43">
        <f t="shared" si="31"/>
        <v>35</v>
      </c>
      <c r="G48" s="40">
        <f t="shared" si="24"/>
        <v>0</v>
      </c>
      <c r="H48" s="7">
        <f t="shared" si="25"/>
        <v>0</v>
      </c>
      <c r="I48" s="43">
        <f t="shared" si="32"/>
        <v>0</v>
      </c>
      <c r="J48" s="40">
        <f t="shared" si="26"/>
        <v>0</v>
      </c>
      <c r="K48" s="7">
        <f t="shared" si="27"/>
        <v>0</v>
      </c>
      <c r="L48" s="43">
        <f t="shared" si="33"/>
        <v>0</v>
      </c>
      <c r="M48" s="40">
        <f t="shared" si="28"/>
        <v>0</v>
      </c>
      <c r="N48" s="40">
        <f t="shared" si="29"/>
        <v>0</v>
      </c>
    </row>
    <row r="49" spans="1:14" ht="18.75">
      <c r="A49" s="5">
        <v>6</v>
      </c>
      <c r="B49" s="7">
        <f t="shared" si="21"/>
        <v>0</v>
      </c>
      <c r="C49" s="43">
        <f t="shared" si="30"/>
        <v>50</v>
      </c>
      <c r="D49" s="40">
        <f t="shared" si="22"/>
        <v>0</v>
      </c>
      <c r="E49" s="7">
        <f t="shared" si="23"/>
        <v>0</v>
      </c>
      <c r="F49" s="43">
        <f t="shared" si="31"/>
        <v>35</v>
      </c>
      <c r="G49" s="40">
        <f t="shared" si="24"/>
        <v>0</v>
      </c>
      <c r="H49" s="7">
        <f t="shared" si="25"/>
        <v>0</v>
      </c>
      <c r="I49" s="43">
        <f t="shared" si="32"/>
        <v>0</v>
      </c>
      <c r="J49" s="40">
        <f t="shared" si="26"/>
        <v>0</v>
      </c>
      <c r="K49" s="7">
        <f t="shared" si="27"/>
        <v>0</v>
      </c>
      <c r="L49" s="43">
        <f t="shared" si="33"/>
        <v>0</v>
      </c>
      <c r="M49" s="40">
        <f t="shared" si="28"/>
        <v>0</v>
      </c>
      <c r="N49" s="40">
        <f t="shared" si="29"/>
        <v>0</v>
      </c>
    </row>
    <row r="50" spans="1:14" ht="18.75">
      <c r="A50" s="5">
        <v>7</v>
      </c>
      <c r="B50" s="7">
        <f t="shared" si="21"/>
        <v>0</v>
      </c>
      <c r="C50" s="43">
        <f t="shared" si="30"/>
        <v>50</v>
      </c>
      <c r="D50" s="40">
        <f t="shared" si="22"/>
        <v>0</v>
      </c>
      <c r="E50" s="7">
        <f t="shared" si="23"/>
        <v>0</v>
      </c>
      <c r="F50" s="43">
        <f t="shared" si="31"/>
        <v>35</v>
      </c>
      <c r="G50" s="40">
        <f t="shared" si="24"/>
        <v>0</v>
      </c>
      <c r="H50" s="7">
        <f t="shared" si="25"/>
        <v>0</v>
      </c>
      <c r="I50" s="43">
        <f t="shared" si="32"/>
        <v>0</v>
      </c>
      <c r="J50" s="40">
        <f t="shared" si="26"/>
        <v>0</v>
      </c>
      <c r="K50" s="7">
        <f t="shared" si="27"/>
        <v>0</v>
      </c>
      <c r="L50" s="43">
        <f t="shared" si="33"/>
        <v>0</v>
      </c>
      <c r="M50" s="40">
        <f t="shared" si="28"/>
        <v>0</v>
      </c>
      <c r="N50" s="40">
        <f t="shared" si="29"/>
        <v>0</v>
      </c>
    </row>
    <row r="51" spans="1:14" ht="18.75">
      <c r="A51" s="5">
        <v>8</v>
      </c>
      <c r="B51" s="7">
        <f t="shared" si="21"/>
        <v>0</v>
      </c>
      <c r="C51" s="43">
        <f t="shared" si="30"/>
        <v>50</v>
      </c>
      <c r="D51" s="40">
        <f t="shared" si="22"/>
        <v>0</v>
      </c>
      <c r="E51" s="7">
        <f t="shared" si="23"/>
        <v>0</v>
      </c>
      <c r="F51" s="43">
        <f t="shared" si="31"/>
        <v>35</v>
      </c>
      <c r="G51" s="40">
        <f t="shared" si="24"/>
        <v>0</v>
      </c>
      <c r="H51" s="7">
        <f t="shared" si="25"/>
        <v>0</v>
      </c>
      <c r="I51" s="43">
        <f t="shared" si="32"/>
        <v>0</v>
      </c>
      <c r="J51" s="40">
        <f t="shared" si="26"/>
        <v>0</v>
      </c>
      <c r="K51" s="7">
        <f t="shared" si="27"/>
        <v>0</v>
      </c>
      <c r="L51" s="43">
        <f t="shared" si="33"/>
        <v>0</v>
      </c>
      <c r="M51" s="40">
        <f t="shared" si="28"/>
        <v>0</v>
      </c>
      <c r="N51" s="40">
        <f t="shared" si="29"/>
        <v>0</v>
      </c>
    </row>
    <row r="52" spans="1:14" ht="18.75">
      <c r="A52" s="5">
        <v>9</v>
      </c>
      <c r="B52" s="7">
        <f t="shared" si="21"/>
        <v>0</v>
      </c>
      <c r="C52" s="43">
        <f t="shared" si="30"/>
        <v>50</v>
      </c>
      <c r="D52" s="40">
        <f t="shared" si="22"/>
        <v>0</v>
      </c>
      <c r="E52" s="7">
        <f t="shared" si="23"/>
        <v>0</v>
      </c>
      <c r="F52" s="43">
        <f t="shared" si="31"/>
        <v>35</v>
      </c>
      <c r="G52" s="40">
        <f t="shared" si="24"/>
        <v>0</v>
      </c>
      <c r="H52" s="7">
        <f t="shared" si="25"/>
        <v>0</v>
      </c>
      <c r="I52" s="43">
        <f t="shared" si="32"/>
        <v>0</v>
      </c>
      <c r="J52" s="40">
        <f t="shared" si="26"/>
        <v>0</v>
      </c>
      <c r="K52" s="7">
        <f t="shared" si="27"/>
        <v>0</v>
      </c>
      <c r="L52" s="43">
        <f t="shared" si="33"/>
        <v>0</v>
      </c>
      <c r="M52" s="40">
        <f t="shared" si="28"/>
        <v>0</v>
      </c>
      <c r="N52" s="40">
        <f t="shared" si="29"/>
        <v>0</v>
      </c>
    </row>
    <row r="53" spans="1:14" ht="18.75">
      <c r="A53" s="5">
        <v>10</v>
      </c>
      <c r="B53" s="7">
        <f t="shared" si="21"/>
        <v>0</v>
      </c>
      <c r="C53" s="43">
        <f t="shared" si="30"/>
        <v>50</v>
      </c>
      <c r="D53" s="40">
        <f t="shared" si="22"/>
        <v>0</v>
      </c>
      <c r="E53" s="7">
        <f t="shared" si="23"/>
        <v>0</v>
      </c>
      <c r="F53" s="43">
        <f t="shared" si="31"/>
        <v>35</v>
      </c>
      <c r="G53" s="40">
        <f t="shared" si="24"/>
        <v>0</v>
      </c>
      <c r="H53" s="7">
        <f t="shared" si="25"/>
        <v>0</v>
      </c>
      <c r="I53" s="43">
        <f t="shared" si="32"/>
        <v>0</v>
      </c>
      <c r="J53" s="40">
        <f t="shared" si="26"/>
        <v>0</v>
      </c>
      <c r="K53" s="7">
        <f t="shared" si="27"/>
        <v>0</v>
      </c>
      <c r="L53" s="43">
        <f t="shared" si="33"/>
        <v>0</v>
      </c>
      <c r="M53" s="40">
        <f t="shared" si="28"/>
        <v>0</v>
      </c>
      <c r="N53" s="40">
        <f t="shared" si="29"/>
        <v>0</v>
      </c>
    </row>
    <row r="54" spans="1:14" ht="18.75">
      <c r="A54" s="5">
        <v>11</v>
      </c>
      <c r="B54" s="7">
        <f t="shared" si="21"/>
        <v>0</v>
      </c>
      <c r="C54" s="43">
        <f t="shared" si="30"/>
        <v>50</v>
      </c>
      <c r="D54" s="40">
        <f t="shared" si="22"/>
        <v>0</v>
      </c>
      <c r="E54" s="7">
        <f t="shared" si="23"/>
        <v>0</v>
      </c>
      <c r="F54" s="43">
        <f t="shared" si="31"/>
        <v>35</v>
      </c>
      <c r="G54" s="40">
        <f t="shared" si="24"/>
        <v>0</v>
      </c>
      <c r="H54" s="7">
        <f t="shared" si="25"/>
        <v>0</v>
      </c>
      <c r="I54" s="43">
        <f t="shared" si="32"/>
        <v>0</v>
      </c>
      <c r="J54" s="40">
        <f t="shared" si="26"/>
        <v>0</v>
      </c>
      <c r="K54" s="7">
        <f t="shared" si="27"/>
        <v>0</v>
      </c>
      <c r="L54" s="43">
        <f t="shared" si="33"/>
        <v>0</v>
      </c>
      <c r="M54" s="40">
        <f t="shared" si="28"/>
        <v>0</v>
      </c>
      <c r="N54" s="40">
        <f t="shared" si="29"/>
        <v>0</v>
      </c>
    </row>
    <row r="55" spans="1:14" ht="18.75">
      <c r="A55" s="5">
        <v>12</v>
      </c>
      <c r="B55" s="7">
        <f t="shared" si="21"/>
        <v>0</v>
      </c>
      <c r="C55" s="43">
        <f t="shared" si="30"/>
        <v>50</v>
      </c>
      <c r="D55" s="44">
        <f t="shared" si="22"/>
        <v>0</v>
      </c>
      <c r="E55" s="7">
        <f t="shared" si="23"/>
        <v>0</v>
      </c>
      <c r="F55" s="43">
        <f t="shared" si="31"/>
        <v>35</v>
      </c>
      <c r="G55" s="44">
        <f t="shared" si="24"/>
        <v>0</v>
      </c>
      <c r="H55" s="7">
        <f t="shared" si="25"/>
        <v>0</v>
      </c>
      <c r="I55" s="43">
        <f t="shared" si="32"/>
        <v>0</v>
      </c>
      <c r="J55" s="44">
        <f t="shared" si="26"/>
        <v>0</v>
      </c>
      <c r="K55" s="7">
        <f t="shared" si="27"/>
        <v>0</v>
      </c>
      <c r="L55" s="43">
        <f t="shared" si="33"/>
        <v>0</v>
      </c>
      <c r="M55" s="44">
        <f t="shared" si="28"/>
        <v>0</v>
      </c>
      <c r="N55" s="40">
        <f t="shared" si="29"/>
        <v>0</v>
      </c>
    </row>
    <row r="56" spans="1:14" ht="18.75">
      <c r="A56" s="1"/>
      <c r="B56" s="1"/>
      <c r="C56" s="1"/>
      <c r="D56" s="45">
        <f>SUM(D44:D55)</f>
        <v>0</v>
      </c>
      <c r="E56" s="38"/>
      <c r="F56" s="38"/>
      <c r="G56" s="45">
        <f>SUM(G44:G55)</f>
        <v>0</v>
      </c>
      <c r="H56" s="61"/>
      <c r="I56" s="61"/>
      <c r="J56" s="45">
        <f>SUM(J44:J55)</f>
        <v>0</v>
      </c>
      <c r="K56" s="2"/>
      <c r="L56" s="2"/>
      <c r="M56" s="45">
        <f>SUM(M44:M55)</f>
        <v>0</v>
      </c>
      <c r="N56" s="41">
        <f>SUM(N44:N55)</f>
        <v>0</v>
      </c>
    </row>
  </sheetData>
  <sheetProtection sheet="1" objects="1" scenarios="1"/>
  <mergeCells count="26">
    <mergeCell ref="A7:N7"/>
    <mergeCell ref="K8:M8"/>
    <mergeCell ref="H22:I22"/>
    <mergeCell ref="A2:B2"/>
    <mergeCell ref="A3:B3"/>
    <mergeCell ref="A4:B4"/>
    <mergeCell ref="A5:B5"/>
    <mergeCell ref="C2:E2"/>
    <mergeCell ref="C3:E3"/>
    <mergeCell ref="C4:E4"/>
    <mergeCell ref="E25:G25"/>
    <mergeCell ref="H25:J25"/>
    <mergeCell ref="K25:M25"/>
    <mergeCell ref="B8:D8"/>
    <mergeCell ref="E8:G8"/>
    <mergeCell ref="H8:J8"/>
    <mergeCell ref="C5:E5"/>
    <mergeCell ref="H56:I56"/>
    <mergeCell ref="H39:I39"/>
    <mergeCell ref="A41:N41"/>
    <mergeCell ref="B42:D42"/>
    <mergeCell ref="E42:G42"/>
    <mergeCell ref="H42:J42"/>
    <mergeCell ref="K42:M42"/>
    <mergeCell ref="A24:N24"/>
    <mergeCell ref="B25:D25"/>
  </mergeCells>
  <printOptions/>
  <pageMargins left="0.2362204724409449" right="0.31496062992125984" top="0.3937007874015748" bottom="0.3937007874015748" header="0.31496062992125984" footer="0.31496062992125984"/>
  <pageSetup fitToHeight="2" fitToWidth="1" horizontalDpi="600" verticalDpi="600" orientation="landscape" scale="80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6">
      <selection activeCell="C29" sqref="C29:E39"/>
    </sheetView>
  </sheetViews>
  <sheetFormatPr defaultColWidth="11.421875" defaultRowHeight="15"/>
  <cols>
    <col min="2" max="2" width="7.7109375" style="0" customWidth="1"/>
    <col min="5" max="5" width="11.421875" style="0" customWidth="1"/>
    <col min="8" max="8" width="7.7109375" style="0" customWidth="1"/>
    <col min="11" max="11" width="12.140625" style="0" customWidth="1"/>
  </cols>
  <sheetData>
    <row r="1" spans="8:10" ht="15">
      <c r="H1" s="8" t="s">
        <v>19</v>
      </c>
      <c r="J1" s="8"/>
    </row>
    <row r="2" spans="1:9" ht="15">
      <c r="A2" s="64" t="s">
        <v>4</v>
      </c>
      <c r="B2" s="64"/>
      <c r="C2" s="66" t="str">
        <f>Ventes!C2</f>
        <v>Services</v>
      </c>
      <c r="D2" s="66"/>
      <c r="E2" s="66"/>
      <c r="H2" s="35">
        <v>0.5</v>
      </c>
      <c r="I2" s="8"/>
    </row>
    <row r="3" spans="1:8" ht="15">
      <c r="A3" s="64" t="s">
        <v>5</v>
      </c>
      <c r="B3" s="64"/>
      <c r="C3" s="66" t="str">
        <f>Ventes!C3</f>
        <v>Produit A</v>
      </c>
      <c r="D3" s="66"/>
      <c r="E3" s="66"/>
      <c r="H3" s="35">
        <f>H2</f>
        <v>0.5</v>
      </c>
    </row>
    <row r="4" spans="1:8" ht="15">
      <c r="A4" s="64" t="s">
        <v>6</v>
      </c>
      <c r="B4" s="64"/>
      <c r="C4" s="66" t="str">
        <f>Ventes!C4</f>
        <v>Produit B</v>
      </c>
      <c r="D4" s="66"/>
      <c r="E4" s="66"/>
      <c r="H4" s="35">
        <v>0.5</v>
      </c>
    </row>
    <row r="5" spans="1:8" ht="15">
      <c r="A5" s="64" t="s">
        <v>7</v>
      </c>
      <c r="B5" s="64"/>
      <c r="C5" s="66" t="str">
        <f>Ventes!C5</f>
        <v>Produit C</v>
      </c>
      <c r="D5" s="66"/>
      <c r="E5" s="66"/>
      <c r="H5" s="35">
        <f>H4</f>
        <v>0.5</v>
      </c>
    </row>
    <row r="7" spans="1:11" ht="18.75">
      <c r="A7" s="67" t="s">
        <v>12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30" customHeight="1">
      <c r="A8" s="9"/>
      <c r="B8" s="10"/>
      <c r="C8" s="11" t="s">
        <v>21</v>
      </c>
      <c r="D8" s="10"/>
      <c r="E8" s="11" t="s">
        <v>23</v>
      </c>
      <c r="F8" s="9"/>
      <c r="G8" s="11" t="s">
        <v>24</v>
      </c>
      <c r="H8" s="9"/>
      <c r="I8" s="11" t="s">
        <v>25</v>
      </c>
      <c r="J8" s="9"/>
      <c r="K8" s="11" t="s">
        <v>22</v>
      </c>
    </row>
    <row r="9" spans="1:11" s="4" customFormat="1" ht="15">
      <c r="A9" s="11" t="s">
        <v>1</v>
      </c>
      <c r="B9" s="11"/>
      <c r="C9" s="11" t="s">
        <v>20</v>
      </c>
      <c r="D9" s="11"/>
      <c r="E9" s="11" t="s">
        <v>20</v>
      </c>
      <c r="F9" s="12"/>
      <c r="G9" s="11" t="s">
        <v>20</v>
      </c>
      <c r="H9" s="12"/>
      <c r="I9" s="11" t="s">
        <v>20</v>
      </c>
      <c r="J9" s="12"/>
      <c r="K9" s="11" t="s">
        <v>20</v>
      </c>
    </row>
    <row r="10" spans="1:11" s="6" customFormat="1" ht="18.75">
      <c r="A10" s="13">
        <v>1</v>
      </c>
      <c r="B10" s="13"/>
      <c r="C10" s="46">
        <f>$H$2*Ventes!D10</f>
        <v>0</v>
      </c>
      <c r="D10" s="46"/>
      <c r="E10" s="46">
        <f>$H$3*Ventes!G10</f>
        <v>0</v>
      </c>
      <c r="F10" s="47"/>
      <c r="G10" s="46">
        <f>$H$4*Ventes!J10</f>
        <v>0</v>
      </c>
      <c r="H10" s="47"/>
      <c r="I10" s="46">
        <f>$H$5*Ventes!M10</f>
        <v>0</v>
      </c>
      <c r="J10" s="47"/>
      <c r="K10" s="46">
        <f>C10+E10+G10+I10</f>
        <v>0</v>
      </c>
    </row>
    <row r="11" spans="1:11" s="6" customFormat="1" ht="18.75">
      <c r="A11" s="13">
        <v>2</v>
      </c>
      <c r="B11" s="13"/>
      <c r="C11" s="46">
        <f>$H$2*Ventes!D11</f>
        <v>0</v>
      </c>
      <c r="D11" s="46"/>
      <c r="E11" s="46">
        <f>$H$3*Ventes!G11</f>
        <v>0</v>
      </c>
      <c r="F11" s="47"/>
      <c r="G11" s="46">
        <f>$H$4*Ventes!J11</f>
        <v>0</v>
      </c>
      <c r="H11" s="47"/>
      <c r="I11" s="46">
        <f>$H$5*Ventes!M11</f>
        <v>0</v>
      </c>
      <c r="J11" s="47"/>
      <c r="K11" s="46">
        <f aca="true" t="shared" si="0" ref="K11:K21">C11+E11+G11+I11</f>
        <v>0</v>
      </c>
    </row>
    <row r="12" spans="1:11" s="6" customFormat="1" ht="18.75">
      <c r="A12" s="13">
        <v>3</v>
      </c>
      <c r="B12" s="13"/>
      <c r="C12" s="46">
        <f>$H$2*Ventes!D12</f>
        <v>0</v>
      </c>
      <c r="D12" s="46"/>
      <c r="E12" s="46">
        <f>$H$3*Ventes!G12</f>
        <v>0</v>
      </c>
      <c r="F12" s="47"/>
      <c r="G12" s="46">
        <f>$H$4*Ventes!J12</f>
        <v>0</v>
      </c>
      <c r="H12" s="47"/>
      <c r="I12" s="46">
        <f>$H$5*Ventes!M12</f>
        <v>0</v>
      </c>
      <c r="J12" s="47"/>
      <c r="K12" s="46">
        <f t="shared" si="0"/>
        <v>0</v>
      </c>
    </row>
    <row r="13" spans="1:11" s="6" customFormat="1" ht="18.75">
      <c r="A13" s="13">
        <v>4</v>
      </c>
      <c r="B13" s="13"/>
      <c r="C13" s="46">
        <f>$H$2*Ventes!D13</f>
        <v>0</v>
      </c>
      <c r="D13" s="46"/>
      <c r="E13" s="46">
        <f>$H$3*Ventes!G13</f>
        <v>0</v>
      </c>
      <c r="F13" s="47"/>
      <c r="G13" s="46">
        <f>$H$4*Ventes!J13</f>
        <v>0</v>
      </c>
      <c r="H13" s="47"/>
      <c r="I13" s="46">
        <f>$H$5*Ventes!M13</f>
        <v>0</v>
      </c>
      <c r="J13" s="47"/>
      <c r="K13" s="46">
        <f t="shared" si="0"/>
        <v>0</v>
      </c>
    </row>
    <row r="14" spans="1:11" s="6" customFormat="1" ht="18.75">
      <c r="A14" s="13">
        <v>5</v>
      </c>
      <c r="B14" s="13"/>
      <c r="C14" s="46">
        <f>$H$2*Ventes!D14</f>
        <v>0</v>
      </c>
      <c r="D14" s="46"/>
      <c r="E14" s="46">
        <f>$H$3*Ventes!G14</f>
        <v>0</v>
      </c>
      <c r="F14" s="47"/>
      <c r="G14" s="46">
        <f>$H$4*Ventes!J14</f>
        <v>0</v>
      </c>
      <c r="H14" s="47"/>
      <c r="I14" s="46">
        <f>$H$5*Ventes!M14</f>
        <v>0</v>
      </c>
      <c r="J14" s="47"/>
      <c r="K14" s="46">
        <f t="shared" si="0"/>
        <v>0</v>
      </c>
    </row>
    <row r="15" spans="1:11" s="6" customFormat="1" ht="18.75">
      <c r="A15" s="13">
        <v>6</v>
      </c>
      <c r="B15" s="13"/>
      <c r="C15" s="46">
        <f>$H$2*Ventes!D15</f>
        <v>0</v>
      </c>
      <c r="D15" s="46"/>
      <c r="E15" s="46">
        <f>$H$3*Ventes!G15</f>
        <v>0</v>
      </c>
      <c r="F15" s="47"/>
      <c r="G15" s="46">
        <f>$H$4*Ventes!J15</f>
        <v>0</v>
      </c>
      <c r="H15" s="47"/>
      <c r="I15" s="46">
        <f>$H$5*Ventes!M15</f>
        <v>0</v>
      </c>
      <c r="J15" s="47"/>
      <c r="K15" s="46">
        <f t="shared" si="0"/>
        <v>0</v>
      </c>
    </row>
    <row r="16" spans="1:11" s="6" customFormat="1" ht="18.75">
      <c r="A16" s="13">
        <v>7</v>
      </c>
      <c r="B16" s="13"/>
      <c r="C16" s="46">
        <f>$H$2*Ventes!D16</f>
        <v>0</v>
      </c>
      <c r="D16" s="46"/>
      <c r="E16" s="46">
        <f>$H$3*Ventes!G16</f>
        <v>0</v>
      </c>
      <c r="F16" s="47"/>
      <c r="G16" s="46">
        <f>$H$4*Ventes!J16</f>
        <v>0</v>
      </c>
      <c r="H16" s="47"/>
      <c r="I16" s="46">
        <f>$H$5*Ventes!M16</f>
        <v>0</v>
      </c>
      <c r="J16" s="47"/>
      <c r="K16" s="46">
        <f t="shared" si="0"/>
        <v>0</v>
      </c>
    </row>
    <row r="17" spans="1:11" s="6" customFormat="1" ht="18.75">
      <c r="A17" s="13">
        <v>8</v>
      </c>
      <c r="B17" s="13"/>
      <c r="C17" s="46">
        <f>$H$2*Ventes!D17</f>
        <v>0</v>
      </c>
      <c r="D17" s="46"/>
      <c r="E17" s="46">
        <f>$H$3*Ventes!G17</f>
        <v>0</v>
      </c>
      <c r="F17" s="47"/>
      <c r="G17" s="46">
        <f>$H$4*Ventes!J17</f>
        <v>0</v>
      </c>
      <c r="H17" s="47"/>
      <c r="I17" s="46">
        <f>$H$5*Ventes!M17</f>
        <v>0</v>
      </c>
      <c r="J17" s="47"/>
      <c r="K17" s="46">
        <f t="shared" si="0"/>
        <v>0</v>
      </c>
    </row>
    <row r="18" spans="1:11" s="6" customFormat="1" ht="18.75">
      <c r="A18" s="13">
        <v>9</v>
      </c>
      <c r="B18" s="13"/>
      <c r="C18" s="46">
        <f>$H$2*Ventes!D18</f>
        <v>0</v>
      </c>
      <c r="D18" s="46"/>
      <c r="E18" s="46">
        <f>$H$3*Ventes!G18</f>
        <v>0</v>
      </c>
      <c r="F18" s="47"/>
      <c r="G18" s="46">
        <f>$H$4*Ventes!J18</f>
        <v>0</v>
      </c>
      <c r="H18" s="47"/>
      <c r="I18" s="46">
        <f>$H$5*Ventes!M18</f>
        <v>0</v>
      </c>
      <c r="J18" s="47"/>
      <c r="K18" s="46">
        <f t="shared" si="0"/>
        <v>0</v>
      </c>
    </row>
    <row r="19" spans="1:11" s="6" customFormat="1" ht="18.75">
      <c r="A19" s="13">
        <v>10</v>
      </c>
      <c r="B19" s="13"/>
      <c r="C19" s="46">
        <f>$H$2*Ventes!D19</f>
        <v>0</v>
      </c>
      <c r="D19" s="46"/>
      <c r="E19" s="46">
        <f>$H$3*Ventes!G19</f>
        <v>0</v>
      </c>
      <c r="F19" s="47"/>
      <c r="G19" s="46">
        <f>$H$4*Ventes!J19</f>
        <v>0</v>
      </c>
      <c r="H19" s="47"/>
      <c r="I19" s="46">
        <f>$H$5*Ventes!M19</f>
        <v>0</v>
      </c>
      <c r="J19" s="47"/>
      <c r="K19" s="46">
        <f t="shared" si="0"/>
        <v>0</v>
      </c>
    </row>
    <row r="20" spans="1:11" s="6" customFormat="1" ht="18.75">
      <c r="A20" s="13">
        <v>11</v>
      </c>
      <c r="B20" s="13"/>
      <c r="C20" s="46">
        <f>$H$2*Ventes!D20</f>
        <v>0</v>
      </c>
      <c r="D20" s="46"/>
      <c r="E20" s="46">
        <f>$H$3*Ventes!G20</f>
        <v>0</v>
      </c>
      <c r="F20" s="47"/>
      <c r="G20" s="46">
        <f>$H$4*Ventes!J20</f>
        <v>0</v>
      </c>
      <c r="H20" s="47"/>
      <c r="I20" s="46">
        <f>$H$5*Ventes!M20</f>
        <v>0</v>
      </c>
      <c r="J20" s="47"/>
      <c r="K20" s="46">
        <f t="shared" si="0"/>
        <v>0</v>
      </c>
    </row>
    <row r="21" spans="1:11" s="6" customFormat="1" ht="18.75">
      <c r="A21" s="13">
        <v>12</v>
      </c>
      <c r="B21" s="13"/>
      <c r="C21" s="46">
        <f>$H$2*Ventes!D21</f>
        <v>0</v>
      </c>
      <c r="D21" s="46"/>
      <c r="E21" s="46">
        <f>$H$3*Ventes!G21</f>
        <v>0</v>
      </c>
      <c r="F21" s="47"/>
      <c r="G21" s="46">
        <f>$H$4*Ventes!J21</f>
        <v>0</v>
      </c>
      <c r="H21" s="47"/>
      <c r="I21" s="46">
        <f>$H$5*Ventes!M21</f>
        <v>0</v>
      </c>
      <c r="J21" s="47"/>
      <c r="K21" s="46">
        <f t="shared" si="0"/>
        <v>0</v>
      </c>
    </row>
    <row r="22" spans="1:11" ht="18.75">
      <c r="A22" s="14"/>
      <c r="B22" s="14"/>
      <c r="C22" s="14"/>
      <c r="D22" s="14"/>
      <c r="E22" s="14"/>
      <c r="F22" s="15"/>
      <c r="G22" s="15"/>
      <c r="H22" s="15"/>
      <c r="I22" s="15"/>
      <c r="J22" s="16" t="s">
        <v>26</v>
      </c>
      <c r="K22" s="48">
        <f>SUM(K10:K21)</f>
        <v>0</v>
      </c>
    </row>
    <row r="23" spans="1:1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.75">
      <c r="A25" s="67" t="s">
        <v>15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ht="15" customHeight="1">
      <c r="A26" s="9"/>
      <c r="B26" s="10"/>
      <c r="C26" s="37" t="s">
        <v>9</v>
      </c>
      <c r="D26" s="10"/>
      <c r="E26" s="37" t="s">
        <v>10</v>
      </c>
      <c r="F26" s="14"/>
      <c r="G26" s="37" t="s">
        <v>11</v>
      </c>
      <c r="H26" s="14"/>
      <c r="I26" s="37" t="s">
        <v>13</v>
      </c>
      <c r="J26" s="9"/>
      <c r="K26" s="11" t="s">
        <v>22</v>
      </c>
    </row>
    <row r="27" spans="1:11" ht="15">
      <c r="A27" s="11" t="s">
        <v>1</v>
      </c>
      <c r="B27" s="11"/>
      <c r="C27" s="11" t="s">
        <v>20</v>
      </c>
      <c r="D27" s="11"/>
      <c r="E27" s="11" t="s">
        <v>20</v>
      </c>
      <c r="F27" s="12"/>
      <c r="G27" s="11" t="s">
        <v>20</v>
      </c>
      <c r="H27" s="12"/>
      <c r="I27" s="11" t="s">
        <v>20</v>
      </c>
      <c r="J27" s="12"/>
      <c r="K27" s="11" t="s">
        <v>20</v>
      </c>
    </row>
    <row r="28" spans="1:11" ht="18.75">
      <c r="A28" s="13">
        <v>1</v>
      </c>
      <c r="B28" s="13"/>
      <c r="C28" s="46">
        <f>$H$2*Ventes!D27</f>
        <v>0</v>
      </c>
      <c r="D28" s="46"/>
      <c r="E28" s="46">
        <f>$H$3*Ventes!G27</f>
        <v>0</v>
      </c>
      <c r="F28" s="47"/>
      <c r="G28" s="46">
        <f>$H$4*Ventes!J27</f>
        <v>0</v>
      </c>
      <c r="H28" s="47"/>
      <c r="I28" s="46">
        <f>$H$5*Ventes!M27</f>
        <v>0</v>
      </c>
      <c r="J28" s="47"/>
      <c r="K28" s="46">
        <f>C28+E28+G28+I28</f>
        <v>0</v>
      </c>
    </row>
    <row r="29" spans="1:11" ht="18.75">
      <c r="A29" s="13">
        <v>2</v>
      </c>
      <c r="B29" s="13"/>
      <c r="C29" s="46">
        <f>$H$2*Ventes!D28</f>
        <v>0</v>
      </c>
      <c r="D29" s="46"/>
      <c r="E29" s="46">
        <f>$H$3*Ventes!G28</f>
        <v>0</v>
      </c>
      <c r="F29" s="47"/>
      <c r="G29" s="46">
        <f>$H$4*Ventes!J28</f>
        <v>0</v>
      </c>
      <c r="H29" s="47"/>
      <c r="I29" s="46">
        <f>$H$5*Ventes!M28</f>
        <v>0</v>
      </c>
      <c r="J29" s="47"/>
      <c r="K29" s="46">
        <f aca="true" t="shared" si="1" ref="K29:K39">C29+E29+G29+I29</f>
        <v>0</v>
      </c>
    </row>
    <row r="30" spans="1:11" ht="18.75">
      <c r="A30" s="13">
        <v>3</v>
      </c>
      <c r="B30" s="13"/>
      <c r="C30" s="46">
        <f>$H$2*Ventes!D29</f>
        <v>0</v>
      </c>
      <c r="D30" s="46"/>
      <c r="E30" s="46">
        <f>$H$3*Ventes!G29</f>
        <v>0</v>
      </c>
      <c r="F30" s="47"/>
      <c r="G30" s="46">
        <f>$H$4*Ventes!J29</f>
        <v>0</v>
      </c>
      <c r="H30" s="47"/>
      <c r="I30" s="46">
        <f>$H$5*Ventes!M29</f>
        <v>0</v>
      </c>
      <c r="J30" s="47"/>
      <c r="K30" s="46">
        <f t="shared" si="1"/>
        <v>0</v>
      </c>
    </row>
    <row r="31" spans="1:11" ht="18.75">
      <c r="A31" s="13">
        <v>4</v>
      </c>
      <c r="B31" s="13"/>
      <c r="C31" s="46">
        <f>$H$2*Ventes!D30</f>
        <v>0</v>
      </c>
      <c r="D31" s="46"/>
      <c r="E31" s="46">
        <f>$H$3*Ventes!G30</f>
        <v>0</v>
      </c>
      <c r="F31" s="47"/>
      <c r="G31" s="46">
        <f>$H$4*Ventes!J30</f>
        <v>0</v>
      </c>
      <c r="H31" s="47"/>
      <c r="I31" s="46">
        <f>$H$5*Ventes!M30</f>
        <v>0</v>
      </c>
      <c r="J31" s="47"/>
      <c r="K31" s="46">
        <f t="shared" si="1"/>
        <v>0</v>
      </c>
    </row>
    <row r="32" spans="1:11" ht="18.75">
      <c r="A32" s="13">
        <v>5</v>
      </c>
      <c r="B32" s="13"/>
      <c r="C32" s="46">
        <f>$H$2*Ventes!D31</f>
        <v>0</v>
      </c>
      <c r="D32" s="46"/>
      <c r="E32" s="46">
        <f>$H$3*Ventes!G31</f>
        <v>0</v>
      </c>
      <c r="F32" s="47"/>
      <c r="G32" s="46">
        <f>$H$4*Ventes!J31</f>
        <v>0</v>
      </c>
      <c r="H32" s="47"/>
      <c r="I32" s="46">
        <f>$H$5*Ventes!M31</f>
        <v>0</v>
      </c>
      <c r="J32" s="47"/>
      <c r="K32" s="46">
        <f t="shared" si="1"/>
        <v>0</v>
      </c>
    </row>
    <row r="33" spans="1:11" ht="18.75">
      <c r="A33" s="13">
        <v>6</v>
      </c>
      <c r="B33" s="13"/>
      <c r="C33" s="46">
        <f>$H$2*Ventes!D32</f>
        <v>0</v>
      </c>
      <c r="D33" s="46"/>
      <c r="E33" s="46">
        <f>$H$3*Ventes!G32</f>
        <v>0</v>
      </c>
      <c r="F33" s="47"/>
      <c r="G33" s="46">
        <f>$H$4*Ventes!J32</f>
        <v>0</v>
      </c>
      <c r="H33" s="47"/>
      <c r="I33" s="46">
        <f>$H$5*Ventes!M32</f>
        <v>0</v>
      </c>
      <c r="J33" s="47"/>
      <c r="K33" s="46">
        <f t="shared" si="1"/>
        <v>0</v>
      </c>
    </row>
    <row r="34" spans="1:11" ht="18.75">
      <c r="A34" s="13">
        <v>7</v>
      </c>
      <c r="B34" s="13"/>
      <c r="C34" s="46">
        <f>$H$2*Ventes!D33</f>
        <v>0</v>
      </c>
      <c r="D34" s="46"/>
      <c r="E34" s="46">
        <f>$H$3*Ventes!G33</f>
        <v>0</v>
      </c>
      <c r="F34" s="47"/>
      <c r="G34" s="46">
        <f>$H$4*Ventes!J33</f>
        <v>0</v>
      </c>
      <c r="H34" s="47"/>
      <c r="I34" s="46">
        <f>$H$5*Ventes!M33</f>
        <v>0</v>
      </c>
      <c r="J34" s="47"/>
      <c r="K34" s="46">
        <f t="shared" si="1"/>
        <v>0</v>
      </c>
    </row>
    <row r="35" spans="1:11" ht="18.75">
      <c r="A35" s="13">
        <v>8</v>
      </c>
      <c r="B35" s="13"/>
      <c r="C35" s="46">
        <f>$H$2*Ventes!D34</f>
        <v>0</v>
      </c>
      <c r="D35" s="46"/>
      <c r="E35" s="46">
        <f>$H$3*Ventes!G34</f>
        <v>0</v>
      </c>
      <c r="F35" s="47"/>
      <c r="G35" s="46">
        <f>$H$4*Ventes!J34</f>
        <v>0</v>
      </c>
      <c r="H35" s="47"/>
      <c r="I35" s="46">
        <f>$H$5*Ventes!M34</f>
        <v>0</v>
      </c>
      <c r="J35" s="47"/>
      <c r="K35" s="46">
        <f t="shared" si="1"/>
        <v>0</v>
      </c>
    </row>
    <row r="36" spans="1:11" ht="18.75">
      <c r="A36" s="13">
        <v>9</v>
      </c>
      <c r="B36" s="13"/>
      <c r="C36" s="46">
        <f>$H$2*Ventes!D35</f>
        <v>0</v>
      </c>
      <c r="D36" s="46"/>
      <c r="E36" s="46">
        <f>$H$3*Ventes!G35</f>
        <v>0</v>
      </c>
      <c r="F36" s="47"/>
      <c r="G36" s="46">
        <f>$H$4*Ventes!J35</f>
        <v>0</v>
      </c>
      <c r="H36" s="47"/>
      <c r="I36" s="46">
        <f>$H$5*Ventes!M35</f>
        <v>0</v>
      </c>
      <c r="J36" s="47"/>
      <c r="K36" s="46">
        <f t="shared" si="1"/>
        <v>0</v>
      </c>
    </row>
    <row r="37" spans="1:11" ht="18.75">
      <c r="A37" s="13">
        <v>10</v>
      </c>
      <c r="B37" s="13"/>
      <c r="C37" s="46">
        <f>$H$2*Ventes!D36</f>
        <v>0</v>
      </c>
      <c r="D37" s="46"/>
      <c r="E37" s="46">
        <f>$H$3*Ventes!G36</f>
        <v>0</v>
      </c>
      <c r="F37" s="47"/>
      <c r="G37" s="46">
        <f>$H$4*Ventes!J36</f>
        <v>0</v>
      </c>
      <c r="H37" s="47"/>
      <c r="I37" s="46">
        <f>$H$5*Ventes!M36</f>
        <v>0</v>
      </c>
      <c r="J37" s="47"/>
      <c r="K37" s="46">
        <f t="shared" si="1"/>
        <v>0</v>
      </c>
    </row>
    <row r="38" spans="1:11" ht="18.75">
      <c r="A38" s="13">
        <v>11</v>
      </c>
      <c r="B38" s="13"/>
      <c r="C38" s="46">
        <f>$H$2*Ventes!D37</f>
        <v>0</v>
      </c>
      <c r="D38" s="46"/>
      <c r="E38" s="46">
        <f>$H$3*Ventes!G37</f>
        <v>0</v>
      </c>
      <c r="F38" s="47"/>
      <c r="G38" s="46">
        <f>$H$4*Ventes!J37</f>
        <v>0</v>
      </c>
      <c r="H38" s="47"/>
      <c r="I38" s="46">
        <f>$H$5*Ventes!M37</f>
        <v>0</v>
      </c>
      <c r="J38" s="47"/>
      <c r="K38" s="46">
        <f t="shared" si="1"/>
        <v>0</v>
      </c>
    </row>
    <row r="39" spans="1:11" ht="18.75">
      <c r="A39" s="13">
        <v>12</v>
      </c>
      <c r="B39" s="13"/>
      <c r="C39" s="46">
        <f>$H$2*Ventes!D38</f>
        <v>0</v>
      </c>
      <c r="D39" s="46"/>
      <c r="E39" s="46">
        <f>$H$3*Ventes!G38</f>
        <v>0</v>
      </c>
      <c r="F39" s="47"/>
      <c r="G39" s="46">
        <f>$H$4*Ventes!J38</f>
        <v>0</v>
      </c>
      <c r="H39" s="47"/>
      <c r="I39" s="46">
        <f>$H$5*Ventes!M38</f>
        <v>0</v>
      </c>
      <c r="J39" s="47"/>
      <c r="K39" s="46">
        <f t="shared" si="1"/>
        <v>0</v>
      </c>
    </row>
    <row r="40" spans="1:11" ht="18.75">
      <c r="A40" s="14"/>
      <c r="B40" s="14"/>
      <c r="C40" s="14"/>
      <c r="D40" s="14"/>
      <c r="E40" s="14"/>
      <c r="F40" s="15"/>
      <c r="G40" s="15"/>
      <c r="H40" s="15"/>
      <c r="I40" s="15"/>
      <c r="J40" s="16" t="s">
        <v>27</v>
      </c>
      <c r="K40" s="48">
        <f>SUM(K28:K39)</f>
        <v>0</v>
      </c>
    </row>
    <row r="41" spans="1:11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.75">
      <c r="A42" s="67" t="s">
        <v>16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ht="15" customHeight="1">
      <c r="A43" s="9"/>
      <c r="B43" s="10"/>
      <c r="C43" s="37" t="s">
        <v>9</v>
      </c>
      <c r="D43" s="10"/>
      <c r="E43" s="37" t="s">
        <v>10</v>
      </c>
      <c r="F43" s="14"/>
      <c r="G43" s="37" t="s">
        <v>11</v>
      </c>
      <c r="H43" s="14"/>
      <c r="I43" s="37" t="s">
        <v>13</v>
      </c>
      <c r="J43" s="9"/>
      <c r="K43" s="11" t="s">
        <v>22</v>
      </c>
    </row>
    <row r="44" spans="1:11" ht="15">
      <c r="A44" s="11" t="s">
        <v>1</v>
      </c>
      <c r="B44" s="11"/>
      <c r="C44" s="11" t="s">
        <v>20</v>
      </c>
      <c r="D44" s="11"/>
      <c r="E44" s="11" t="s">
        <v>20</v>
      </c>
      <c r="F44" s="12"/>
      <c r="G44" s="11" t="s">
        <v>20</v>
      </c>
      <c r="H44" s="12"/>
      <c r="I44" s="11" t="s">
        <v>20</v>
      </c>
      <c r="J44" s="12"/>
      <c r="K44" s="11" t="s">
        <v>20</v>
      </c>
    </row>
    <row r="45" spans="1:11" ht="18.75">
      <c r="A45" s="13">
        <v>1</v>
      </c>
      <c r="B45" s="13"/>
      <c r="C45" s="46">
        <f>$H$2*Ventes!D44</f>
        <v>0</v>
      </c>
      <c r="D45" s="46"/>
      <c r="E45" s="46">
        <f>$H$3*Ventes!G44</f>
        <v>0</v>
      </c>
      <c r="F45" s="47"/>
      <c r="G45" s="46">
        <f>$H$4*Ventes!J44</f>
        <v>0</v>
      </c>
      <c r="H45" s="47"/>
      <c r="I45" s="46">
        <f>$H$5*Ventes!M44</f>
        <v>0</v>
      </c>
      <c r="J45" s="47"/>
      <c r="K45" s="46">
        <f>C45+E45+G45+I45</f>
        <v>0</v>
      </c>
    </row>
    <row r="46" spans="1:11" ht="18.75">
      <c r="A46" s="13">
        <v>2</v>
      </c>
      <c r="B46" s="13"/>
      <c r="C46" s="46">
        <f>$H$2*Ventes!D45</f>
        <v>0</v>
      </c>
      <c r="D46" s="46"/>
      <c r="E46" s="46">
        <f>$H$3*Ventes!G45</f>
        <v>0</v>
      </c>
      <c r="F46" s="47"/>
      <c r="G46" s="46">
        <f>$H$4*Ventes!J45</f>
        <v>0</v>
      </c>
      <c r="H46" s="47"/>
      <c r="I46" s="46">
        <f>$H$5*Ventes!M45</f>
        <v>0</v>
      </c>
      <c r="J46" s="47"/>
      <c r="K46" s="46">
        <f aca="true" t="shared" si="2" ref="K46:K56">C46+E46+G46+I46</f>
        <v>0</v>
      </c>
    </row>
    <row r="47" spans="1:11" ht="18.75">
      <c r="A47" s="13">
        <v>3</v>
      </c>
      <c r="B47" s="13"/>
      <c r="C47" s="46">
        <f>$H$2*Ventes!D46</f>
        <v>0</v>
      </c>
      <c r="D47" s="46"/>
      <c r="E47" s="46">
        <f>$H$3*Ventes!G46</f>
        <v>0</v>
      </c>
      <c r="F47" s="47"/>
      <c r="G47" s="46">
        <f>$H$4*Ventes!J46</f>
        <v>0</v>
      </c>
      <c r="H47" s="47"/>
      <c r="I47" s="46">
        <f>$H$5*Ventes!M46</f>
        <v>0</v>
      </c>
      <c r="J47" s="47"/>
      <c r="K47" s="46">
        <f t="shared" si="2"/>
        <v>0</v>
      </c>
    </row>
    <row r="48" spans="1:11" ht="18.75">
      <c r="A48" s="13">
        <v>4</v>
      </c>
      <c r="B48" s="13"/>
      <c r="C48" s="46">
        <f>$H$2*Ventes!D47</f>
        <v>0</v>
      </c>
      <c r="D48" s="46"/>
      <c r="E48" s="46">
        <f>$H$3*Ventes!G47</f>
        <v>0</v>
      </c>
      <c r="F48" s="47"/>
      <c r="G48" s="46">
        <f>$H$4*Ventes!J47</f>
        <v>0</v>
      </c>
      <c r="H48" s="47"/>
      <c r="I48" s="46">
        <f>$H$5*Ventes!M47</f>
        <v>0</v>
      </c>
      <c r="J48" s="47"/>
      <c r="K48" s="46">
        <f t="shared" si="2"/>
        <v>0</v>
      </c>
    </row>
    <row r="49" spans="1:11" ht="18.75">
      <c r="A49" s="13">
        <v>5</v>
      </c>
      <c r="B49" s="13"/>
      <c r="C49" s="46">
        <f>$H$2*Ventes!D48</f>
        <v>0</v>
      </c>
      <c r="D49" s="46"/>
      <c r="E49" s="46">
        <f>$H$3*Ventes!G48</f>
        <v>0</v>
      </c>
      <c r="F49" s="47"/>
      <c r="G49" s="46">
        <f>$H$4*Ventes!J48</f>
        <v>0</v>
      </c>
      <c r="H49" s="47"/>
      <c r="I49" s="46">
        <f>$H$5*Ventes!M48</f>
        <v>0</v>
      </c>
      <c r="J49" s="47"/>
      <c r="K49" s="46">
        <f t="shared" si="2"/>
        <v>0</v>
      </c>
    </row>
    <row r="50" spans="1:11" ht="18.75">
      <c r="A50" s="13">
        <v>6</v>
      </c>
      <c r="B50" s="13"/>
      <c r="C50" s="46">
        <f>$H$2*Ventes!D49</f>
        <v>0</v>
      </c>
      <c r="D50" s="46"/>
      <c r="E50" s="46">
        <f>$H$3*Ventes!G49</f>
        <v>0</v>
      </c>
      <c r="F50" s="47"/>
      <c r="G50" s="46">
        <f>$H$4*Ventes!J49</f>
        <v>0</v>
      </c>
      <c r="H50" s="47"/>
      <c r="I50" s="46">
        <f>$H$5*Ventes!M49</f>
        <v>0</v>
      </c>
      <c r="J50" s="47"/>
      <c r="K50" s="46">
        <f t="shared" si="2"/>
        <v>0</v>
      </c>
    </row>
    <row r="51" spans="1:11" ht="18.75">
      <c r="A51" s="13">
        <v>7</v>
      </c>
      <c r="B51" s="13"/>
      <c r="C51" s="46">
        <f>$H$2*Ventes!D50</f>
        <v>0</v>
      </c>
      <c r="D51" s="46"/>
      <c r="E51" s="46">
        <f>$H$3*Ventes!G50</f>
        <v>0</v>
      </c>
      <c r="F51" s="47"/>
      <c r="G51" s="46">
        <f>$H$4*Ventes!J50</f>
        <v>0</v>
      </c>
      <c r="H51" s="47"/>
      <c r="I51" s="46">
        <f>$H$5*Ventes!M50</f>
        <v>0</v>
      </c>
      <c r="J51" s="47"/>
      <c r="K51" s="46">
        <f t="shared" si="2"/>
        <v>0</v>
      </c>
    </row>
    <row r="52" spans="1:11" ht="18.75">
      <c r="A52" s="13">
        <v>8</v>
      </c>
      <c r="B52" s="13"/>
      <c r="C52" s="46">
        <f>$H$2*Ventes!D51</f>
        <v>0</v>
      </c>
      <c r="D52" s="46"/>
      <c r="E52" s="46">
        <f>$H$3*Ventes!G51</f>
        <v>0</v>
      </c>
      <c r="F52" s="47"/>
      <c r="G52" s="46">
        <f>$H$4*Ventes!J51</f>
        <v>0</v>
      </c>
      <c r="H52" s="47"/>
      <c r="I52" s="46">
        <f>$H$5*Ventes!M51</f>
        <v>0</v>
      </c>
      <c r="J52" s="47"/>
      <c r="K52" s="46">
        <f t="shared" si="2"/>
        <v>0</v>
      </c>
    </row>
    <row r="53" spans="1:11" ht="18.75">
      <c r="A53" s="13">
        <v>9</v>
      </c>
      <c r="B53" s="13"/>
      <c r="C53" s="46">
        <f>$H$2*Ventes!D52</f>
        <v>0</v>
      </c>
      <c r="D53" s="46"/>
      <c r="E53" s="46">
        <f>$H$3*Ventes!G52</f>
        <v>0</v>
      </c>
      <c r="F53" s="47"/>
      <c r="G53" s="46">
        <f>$H$4*Ventes!J52</f>
        <v>0</v>
      </c>
      <c r="H53" s="47"/>
      <c r="I53" s="46">
        <f>$H$5*Ventes!M52</f>
        <v>0</v>
      </c>
      <c r="J53" s="47"/>
      <c r="K53" s="46">
        <f t="shared" si="2"/>
        <v>0</v>
      </c>
    </row>
    <row r="54" spans="1:11" ht="18.75">
      <c r="A54" s="13">
        <v>10</v>
      </c>
      <c r="B54" s="13"/>
      <c r="C54" s="46">
        <f>$H$2*Ventes!D53</f>
        <v>0</v>
      </c>
      <c r="D54" s="46"/>
      <c r="E54" s="46">
        <f>$H$3*Ventes!G53</f>
        <v>0</v>
      </c>
      <c r="F54" s="47"/>
      <c r="G54" s="46">
        <f>$H$4*Ventes!J53</f>
        <v>0</v>
      </c>
      <c r="H54" s="47"/>
      <c r="I54" s="46">
        <f>$H$5*Ventes!M53</f>
        <v>0</v>
      </c>
      <c r="J54" s="47"/>
      <c r="K54" s="46">
        <f t="shared" si="2"/>
        <v>0</v>
      </c>
    </row>
    <row r="55" spans="1:11" ht="18.75">
      <c r="A55" s="13">
        <v>11</v>
      </c>
      <c r="B55" s="13"/>
      <c r="C55" s="46">
        <f>$H$2*Ventes!D54</f>
        <v>0</v>
      </c>
      <c r="D55" s="46"/>
      <c r="E55" s="46">
        <f>$H$3*Ventes!G54</f>
        <v>0</v>
      </c>
      <c r="F55" s="47"/>
      <c r="G55" s="46">
        <f>$H$4*Ventes!J54</f>
        <v>0</v>
      </c>
      <c r="H55" s="47"/>
      <c r="I55" s="46">
        <f>$H$5*Ventes!M54</f>
        <v>0</v>
      </c>
      <c r="J55" s="47"/>
      <c r="K55" s="46">
        <f t="shared" si="2"/>
        <v>0</v>
      </c>
    </row>
    <row r="56" spans="1:11" ht="18.75">
      <c r="A56" s="13">
        <v>12</v>
      </c>
      <c r="B56" s="13"/>
      <c r="C56" s="46">
        <f>$H$2*Ventes!D55</f>
        <v>0</v>
      </c>
      <c r="D56" s="46"/>
      <c r="E56" s="46">
        <f>$H$3*Ventes!G55</f>
        <v>0</v>
      </c>
      <c r="F56" s="47"/>
      <c r="G56" s="46">
        <f>$H$4*Ventes!J55</f>
        <v>0</v>
      </c>
      <c r="H56" s="47"/>
      <c r="I56" s="46">
        <f>$H$5*Ventes!M55</f>
        <v>0</v>
      </c>
      <c r="J56" s="47"/>
      <c r="K56" s="46">
        <f t="shared" si="2"/>
        <v>0</v>
      </c>
    </row>
    <row r="57" spans="1:11" ht="18.75">
      <c r="A57" s="14"/>
      <c r="B57" s="14"/>
      <c r="C57" s="14"/>
      <c r="D57" s="14"/>
      <c r="E57" s="14"/>
      <c r="F57" s="15"/>
      <c r="G57" s="15"/>
      <c r="H57" s="15"/>
      <c r="I57" s="15"/>
      <c r="J57" s="16" t="s">
        <v>28</v>
      </c>
      <c r="K57" s="48">
        <f>SUM(K45:K56)</f>
        <v>0</v>
      </c>
    </row>
  </sheetData>
  <sheetProtection sheet="1"/>
  <mergeCells count="11">
    <mergeCell ref="A42:K42"/>
    <mergeCell ref="A25:K25"/>
    <mergeCell ref="A5:B5"/>
    <mergeCell ref="C5:E5"/>
    <mergeCell ref="A7:K7"/>
    <mergeCell ref="A2:B2"/>
    <mergeCell ref="C2:E2"/>
    <mergeCell ref="A3:B3"/>
    <mergeCell ref="C3:E3"/>
    <mergeCell ref="A4:B4"/>
    <mergeCell ref="C4:E4"/>
  </mergeCells>
  <printOptions/>
  <pageMargins left="0.35433070866141736" right="0.35433070866141736" top="0.4" bottom="0.35" header="0.31496062992125984" footer="0.31496062992125984"/>
  <pageSetup horizontalDpi="600" verticalDpi="600" orientation="landscape" scale="96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12">
      <selection activeCell="H121" sqref="H121"/>
    </sheetView>
  </sheetViews>
  <sheetFormatPr defaultColWidth="11.421875" defaultRowHeight="15"/>
  <cols>
    <col min="1" max="1" width="18.57421875" style="0" customWidth="1"/>
  </cols>
  <sheetData>
    <row r="1" spans="1:14" ht="20.2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3:14" ht="15">
      <c r="M2" s="26" t="s">
        <v>66</v>
      </c>
      <c r="N2" s="34">
        <v>0.02</v>
      </c>
    </row>
    <row r="3" spans="1:14" ht="15">
      <c r="A3" s="68" t="s">
        <v>29</v>
      </c>
      <c r="B3" s="17" t="s">
        <v>0</v>
      </c>
      <c r="C3" s="17" t="s">
        <v>0</v>
      </c>
      <c r="D3" s="17" t="s">
        <v>0</v>
      </c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  <c r="J3" s="17" t="s">
        <v>0</v>
      </c>
      <c r="K3" s="17" t="s">
        <v>0</v>
      </c>
      <c r="L3" s="17" t="s">
        <v>0</v>
      </c>
      <c r="M3" s="17" t="s">
        <v>0</v>
      </c>
      <c r="N3" s="70" t="s">
        <v>3</v>
      </c>
    </row>
    <row r="4" spans="1:14" ht="15">
      <c r="A4" s="69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71"/>
    </row>
    <row r="5" spans="1:14" ht="26.25">
      <c r="A5" s="22" t="s">
        <v>49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20">
        <f aca="true" t="shared" si="0" ref="N5:N36">SUM(B5:M5)</f>
        <v>0</v>
      </c>
    </row>
    <row r="6" spans="1:14" ht="15.75">
      <c r="A6" s="24" t="s">
        <v>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20">
        <f t="shared" si="0"/>
        <v>0</v>
      </c>
    </row>
    <row r="7" spans="1:14" ht="29.25">
      <c r="A7" s="24" t="s">
        <v>31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20">
        <f t="shared" si="0"/>
        <v>0</v>
      </c>
    </row>
    <row r="8" spans="1:14" ht="15.75">
      <c r="A8" s="24" t="s">
        <v>35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20">
        <f t="shared" si="0"/>
        <v>0</v>
      </c>
    </row>
    <row r="9" spans="1:14" ht="15.75">
      <c r="A9" s="24" t="s">
        <v>33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20">
        <f t="shared" si="0"/>
        <v>0</v>
      </c>
    </row>
    <row r="10" spans="1:14" ht="15.75">
      <c r="A10" s="24" t="s">
        <v>34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20">
        <f t="shared" si="0"/>
        <v>0</v>
      </c>
    </row>
    <row r="11" spans="1:14" ht="29.25">
      <c r="A11" s="24" t="s">
        <v>32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0">
        <f t="shared" si="0"/>
        <v>0</v>
      </c>
    </row>
    <row r="12" spans="1:14" ht="15.75">
      <c r="A12" s="24" t="s">
        <v>74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0">
        <f t="shared" si="0"/>
        <v>0</v>
      </c>
    </row>
    <row r="13" spans="1:14" ht="15.75">
      <c r="A13" s="24" t="s">
        <v>74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20">
        <f t="shared" si="0"/>
        <v>0</v>
      </c>
    </row>
    <row r="14" spans="1:14" ht="29.25">
      <c r="A14" s="24" t="s">
        <v>50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20">
        <f t="shared" si="0"/>
        <v>0</v>
      </c>
    </row>
    <row r="15" spans="1:14" ht="29.25">
      <c r="A15" s="24" t="s">
        <v>36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20">
        <f t="shared" si="0"/>
        <v>0</v>
      </c>
    </row>
    <row r="16" spans="1:14" ht="29.25">
      <c r="A16" s="24" t="s">
        <v>37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0">
        <f t="shared" si="0"/>
        <v>0</v>
      </c>
    </row>
    <row r="17" spans="1:14" ht="29.25">
      <c r="A17" s="24" t="s">
        <v>38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0">
        <f t="shared" si="0"/>
        <v>0</v>
      </c>
    </row>
    <row r="18" spans="1:14" ht="29.25">
      <c r="A18" s="24" t="s">
        <v>39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20">
        <f t="shared" si="0"/>
        <v>0</v>
      </c>
    </row>
    <row r="19" spans="1:14" ht="15.75">
      <c r="A19" s="24" t="s">
        <v>51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20">
        <f t="shared" si="0"/>
        <v>0</v>
      </c>
    </row>
    <row r="20" spans="1:14" ht="15.75">
      <c r="A20" s="24" t="s">
        <v>74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20">
        <f t="shared" si="0"/>
        <v>0</v>
      </c>
    </row>
    <row r="21" spans="1:14" ht="43.5">
      <c r="A21" s="24" t="s">
        <v>52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20">
        <f t="shared" si="0"/>
        <v>0</v>
      </c>
    </row>
    <row r="22" spans="1:14" ht="15.75">
      <c r="A22" s="24" t="s">
        <v>40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20">
        <f t="shared" si="0"/>
        <v>0</v>
      </c>
    </row>
    <row r="23" spans="1:14" ht="29.25">
      <c r="A23" s="24" t="s">
        <v>41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20">
        <f t="shared" si="0"/>
        <v>0</v>
      </c>
    </row>
    <row r="24" spans="1:14" ht="15.75">
      <c r="A24" s="24" t="s">
        <v>53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0">
        <f t="shared" si="0"/>
        <v>0</v>
      </c>
    </row>
    <row r="25" spans="1:14" ht="15.75">
      <c r="A25" s="24" t="s">
        <v>54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20">
        <f t="shared" si="0"/>
        <v>0</v>
      </c>
    </row>
    <row r="26" spans="1:14" ht="15.75">
      <c r="A26" s="24" t="s">
        <v>44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0">
        <f t="shared" si="0"/>
        <v>0</v>
      </c>
    </row>
    <row r="27" spans="1:14" ht="29.25">
      <c r="A27" s="24" t="s">
        <v>45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0">
        <f t="shared" si="0"/>
        <v>0</v>
      </c>
    </row>
    <row r="28" spans="1:14" ht="29.25">
      <c r="A28" s="24" t="s">
        <v>42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20">
        <f t="shared" si="0"/>
        <v>0</v>
      </c>
    </row>
    <row r="29" spans="1:14" ht="15.75">
      <c r="A29" s="24" t="s">
        <v>78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0">
        <f t="shared" si="0"/>
        <v>0</v>
      </c>
    </row>
    <row r="30" spans="1:14" ht="15.75">
      <c r="A30" s="24" t="s">
        <v>78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0">
        <f t="shared" si="0"/>
        <v>0</v>
      </c>
    </row>
    <row r="31" spans="1:14" ht="15.75">
      <c r="A31" s="24" t="s">
        <v>74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20">
        <f t="shared" si="0"/>
        <v>0</v>
      </c>
    </row>
    <row r="32" spans="1:14" ht="15.75">
      <c r="A32" s="24" t="s">
        <v>74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0">
        <f t="shared" si="0"/>
        <v>0</v>
      </c>
    </row>
    <row r="33" spans="1:14" ht="15.75">
      <c r="A33" s="24" t="s">
        <v>43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20">
        <f t="shared" si="0"/>
        <v>0</v>
      </c>
    </row>
    <row r="34" spans="1:14" ht="15.75">
      <c r="A34" s="24" t="s">
        <v>55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0">
        <f t="shared" si="0"/>
        <v>0</v>
      </c>
    </row>
    <row r="35" spans="1:14" ht="15.75">
      <c r="A35" s="24" t="s">
        <v>75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20">
        <f t="shared" si="0"/>
        <v>0</v>
      </c>
    </row>
    <row r="36" spans="1:14" ht="29.25">
      <c r="A36" s="24" t="s">
        <v>76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20">
        <f t="shared" si="0"/>
        <v>0</v>
      </c>
    </row>
    <row r="37" spans="1:14" ht="30">
      <c r="A37" s="18" t="s">
        <v>46</v>
      </c>
      <c r="B37" s="25">
        <f>SUM(B5:B36)+'Achats (%)'!K10</f>
        <v>0</v>
      </c>
      <c r="C37" s="25">
        <f>SUM(C5:C36)+'Achats (%)'!K11</f>
        <v>0</v>
      </c>
      <c r="D37" s="25">
        <f>SUM(D5:D36)+'Achats (%)'!K12</f>
        <v>0</v>
      </c>
      <c r="E37" s="25">
        <f>SUM(E5:E36)+'Achats (%)'!K13</f>
        <v>0</v>
      </c>
      <c r="F37" s="25">
        <f>SUM(F5:F36)+'Achats (%)'!K14</f>
        <v>0</v>
      </c>
      <c r="G37" s="25">
        <f>SUM(G5:G36)+'Achats (%)'!K15</f>
        <v>0</v>
      </c>
      <c r="H37" s="25">
        <f>SUM(H5:H36)+'Achats (%)'!K16</f>
        <v>0</v>
      </c>
      <c r="I37" s="25">
        <f>SUM(I5:I36)+'Achats (%)'!K17</f>
        <v>0</v>
      </c>
      <c r="J37" s="25">
        <f>SUM(J5:J36)+'Achats (%)'!K18</f>
        <v>0</v>
      </c>
      <c r="K37" s="25">
        <f>SUM(K5:K36)+'Achats (%)'!K19</f>
        <v>0</v>
      </c>
      <c r="L37" s="25">
        <f>SUM(L5:L36)+'Achats (%)'!K20</f>
        <v>0</v>
      </c>
      <c r="M37" s="25">
        <f>SUM(M5:M36)+'Achats (%)'!K21</f>
        <v>0</v>
      </c>
      <c r="N37" s="21">
        <f>SUM(N5:N36)+'Achats (%)'!K22</f>
        <v>0</v>
      </c>
    </row>
    <row r="38" spans="1:14" s="33" customFormat="1" ht="15.7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</row>
    <row r="39" spans="1:14" ht="29.25">
      <c r="A39" s="27" t="s">
        <v>30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>
        <f>SUM(B39:M39)</f>
        <v>0</v>
      </c>
    </row>
    <row r="40" spans="1:14" ht="15.7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</row>
    <row r="41" spans="1:14" ht="15.75">
      <c r="A41" s="27" t="s">
        <v>62</v>
      </c>
      <c r="B41" s="28">
        <f>Ventes!N10</f>
        <v>0</v>
      </c>
      <c r="C41" s="28">
        <f>Ventes!N11</f>
        <v>0</v>
      </c>
      <c r="D41" s="28">
        <f>Ventes!N12</f>
        <v>0</v>
      </c>
      <c r="E41" s="28">
        <f>Ventes!N13</f>
        <v>0</v>
      </c>
      <c r="F41" s="28">
        <f>Ventes!N14</f>
        <v>0</v>
      </c>
      <c r="G41" s="28">
        <f>Ventes!N15</f>
        <v>0</v>
      </c>
      <c r="H41" s="28">
        <f>Ventes!N16</f>
        <v>0</v>
      </c>
      <c r="I41" s="28">
        <f>Ventes!N17</f>
        <v>0</v>
      </c>
      <c r="J41" s="28">
        <f>Ventes!N18</f>
        <v>0</v>
      </c>
      <c r="K41" s="28">
        <f>Ventes!N19</f>
        <v>0</v>
      </c>
      <c r="L41" s="28">
        <f>Ventes!N20</f>
        <v>0</v>
      </c>
      <c r="M41" s="28">
        <f>Ventes!N21</f>
        <v>0</v>
      </c>
      <c r="N41" s="29">
        <f>SUM(B41:M41)</f>
        <v>0</v>
      </c>
    </row>
    <row r="42" spans="1:14" ht="15.7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</row>
    <row r="43" spans="1:14" s="4" customFormat="1" ht="30">
      <c r="A43" s="57" t="s">
        <v>68</v>
      </c>
      <c r="B43" s="58">
        <f>B41-B37-B39</f>
        <v>0</v>
      </c>
      <c r="C43" s="58">
        <f aca="true" t="shared" si="1" ref="C43:M43">C41-C37-C39</f>
        <v>0</v>
      </c>
      <c r="D43" s="58">
        <f t="shared" si="1"/>
        <v>0</v>
      </c>
      <c r="E43" s="58">
        <f t="shared" si="1"/>
        <v>0</v>
      </c>
      <c r="F43" s="58">
        <f t="shared" si="1"/>
        <v>0</v>
      </c>
      <c r="G43" s="58">
        <f t="shared" si="1"/>
        <v>0</v>
      </c>
      <c r="H43" s="58">
        <f t="shared" si="1"/>
        <v>0</v>
      </c>
      <c r="I43" s="58">
        <f t="shared" si="1"/>
        <v>0</v>
      </c>
      <c r="J43" s="58">
        <f t="shared" si="1"/>
        <v>0</v>
      </c>
      <c r="K43" s="58">
        <f t="shared" si="1"/>
        <v>0</v>
      </c>
      <c r="L43" s="58">
        <f t="shared" si="1"/>
        <v>0</v>
      </c>
      <c r="M43" s="58">
        <f t="shared" si="1"/>
        <v>0</v>
      </c>
      <c r="N43" s="59">
        <f>SUM(B43:M43)</f>
        <v>0</v>
      </c>
    </row>
    <row r="45" spans="1:14" ht="15">
      <c r="A45" s="68" t="s">
        <v>56</v>
      </c>
      <c r="B45" s="17" t="s">
        <v>0</v>
      </c>
      <c r="C45" s="17" t="s">
        <v>0</v>
      </c>
      <c r="D45" s="17" t="s">
        <v>0</v>
      </c>
      <c r="E45" s="17" t="s">
        <v>0</v>
      </c>
      <c r="F45" s="17" t="s">
        <v>0</v>
      </c>
      <c r="G45" s="17" t="s">
        <v>0</v>
      </c>
      <c r="H45" s="17" t="s">
        <v>0</v>
      </c>
      <c r="I45" s="17" t="s">
        <v>0</v>
      </c>
      <c r="J45" s="17" t="s">
        <v>0</v>
      </c>
      <c r="K45" s="17" t="s">
        <v>0</v>
      </c>
      <c r="L45" s="17" t="s">
        <v>0</v>
      </c>
      <c r="M45" s="17" t="s">
        <v>0</v>
      </c>
      <c r="N45" s="70" t="s">
        <v>3</v>
      </c>
    </row>
    <row r="46" spans="1:14" ht="15">
      <c r="A46" s="69"/>
      <c r="B46" s="19">
        <v>1</v>
      </c>
      <c r="C46" s="19">
        <v>2</v>
      </c>
      <c r="D46" s="19">
        <v>3</v>
      </c>
      <c r="E46" s="19">
        <v>4</v>
      </c>
      <c r="F46" s="19">
        <v>5</v>
      </c>
      <c r="G46" s="19">
        <v>6</v>
      </c>
      <c r="H46" s="19">
        <v>7</v>
      </c>
      <c r="I46" s="19">
        <v>8</v>
      </c>
      <c r="J46" s="19">
        <v>9</v>
      </c>
      <c r="K46" s="19">
        <v>10</v>
      </c>
      <c r="L46" s="19">
        <v>11</v>
      </c>
      <c r="M46" s="19">
        <v>12</v>
      </c>
      <c r="N46" s="71"/>
    </row>
    <row r="47" spans="1:14" ht="26.25">
      <c r="A47" s="22" t="str">
        <f aca="true" t="shared" si="2" ref="A47:A78">A5</f>
        <v>Salaires production et avantages sociaux</v>
      </c>
      <c r="B47" s="23">
        <f>B5*(1+$N$2)</f>
        <v>0</v>
      </c>
      <c r="C47" s="23">
        <f aca="true" t="shared" si="3" ref="C47:M47">C5*(1+$N$2)</f>
        <v>0</v>
      </c>
      <c r="D47" s="23">
        <f t="shared" si="3"/>
        <v>0</v>
      </c>
      <c r="E47" s="23">
        <f t="shared" si="3"/>
        <v>0</v>
      </c>
      <c r="F47" s="23">
        <f t="shared" si="3"/>
        <v>0</v>
      </c>
      <c r="G47" s="23">
        <f t="shared" si="3"/>
        <v>0</v>
      </c>
      <c r="H47" s="23">
        <f t="shared" si="3"/>
        <v>0</v>
      </c>
      <c r="I47" s="23">
        <f t="shared" si="3"/>
        <v>0</v>
      </c>
      <c r="J47" s="23">
        <f t="shared" si="3"/>
        <v>0</v>
      </c>
      <c r="K47" s="23">
        <f t="shared" si="3"/>
        <v>0</v>
      </c>
      <c r="L47" s="23">
        <f t="shared" si="3"/>
        <v>0</v>
      </c>
      <c r="M47" s="23">
        <f t="shared" si="3"/>
        <v>0</v>
      </c>
      <c r="N47" s="20">
        <f aca="true" t="shared" si="4" ref="N47:N78">SUM(B47:M47)</f>
        <v>0</v>
      </c>
    </row>
    <row r="48" spans="1:14" ht="15.75">
      <c r="A48" s="22" t="str">
        <f t="shared" si="2"/>
        <v>Sous-traitance</v>
      </c>
      <c r="B48" s="23">
        <f aca="true" t="shared" si="5" ref="B48:M48">B6*(1+$N$2)</f>
        <v>0</v>
      </c>
      <c r="C48" s="23">
        <f t="shared" si="5"/>
        <v>0</v>
      </c>
      <c r="D48" s="23">
        <f t="shared" si="5"/>
        <v>0</v>
      </c>
      <c r="E48" s="23">
        <f t="shared" si="5"/>
        <v>0</v>
      </c>
      <c r="F48" s="23">
        <f t="shared" si="5"/>
        <v>0</v>
      </c>
      <c r="G48" s="23">
        <f t="shared" si="5"/>
        <v>0</v>
      </c>
      <c r="H48" s="23">
        <f t="shared" si="5"/>
        <v>0</v>
      </c>
      <c r="I48" s="23">
        <f t="shared" si="5"/>
        <v>0</v>
      </c>
      <c r="J48" s="23">
        <f t="shared" si="5"/>
        <v>0</v>
      </c>
      <c r="K48" s="23">
        <f t="shared" si="5"/>
        <v>0</v>
      </c>
      <c r="L48" s="23">
        <f t="shared" si="5"/>
        <v>0</v>
      </c>
      <c r="M48" s="23">
        <f t="shared" si="5"/>
        <v>0</v>
      </c>
      <c r="N48" s="20">
        <f t="shared" si="4"/>
        <v>0</v>
      </c>
    </row>
    <row r="49" spans="1:14" ht="26.25">
      <c r="A49" s="22" t="str">
        <f t="shared" si="2"/>
        <v>Entretien équipements</v>
      </c>
      <c r="B49" s="23">
        <f aca="true" t="shared" si="6" ref="B49:M49">B7*(1+$N$2)</f>
        <v>0</v>
      </c>
      <c r="C49" s="23">
        <f t="shared" si="6"/>
        <v>0</v>
      </c>
      <c r="D49" s="23">
        <f t="shared" si="6"/>
        <v>0</v>
      </c>
      <c r="E49" s="23">
        <f t="shared" si="6"/>
        <v>0</v>
      </c>
      <c r="F49" s="23">
        <f t="shared" si="6"/>
        <v>0</v>
      </c>
      <c r="G49" s="23">
        <f t="shared" si="6"/>
        <v>0</v>
      </c>
      <c r="H49" s="23">
        <f t="shared" si="6"/>
        <v>0</v>
      </c>
      <c r="I49" s="23">
        <f t="shared" si="6"/>
        <v>0</v>
      </c>
      <c r="J49" s="23">
        <f t="shared" si="6"/>
        <v>0</v>
      </c>
      <c r="K49" s="23">
        <f t="shared" si="6"/>
        <v>0</v>
      </c>
      <c r="L49" s="23">
        <f t="shared" si="6"/>
        <v>0</v>
      </c>
      <c r="M49" s="23">
        <f t="shared" si="6"/>
        <v>0</v>
      </c>
      <c r="N49" s="20">
        <f t="shared" si="4"/>
        <v>0</v>
      </c>
    </row>
    <row r="50" spans="1:14" ht="15.75">
      <c r="A50" s="22" t="str">
        <f t="shared" si="2"/>
        <v>Entretien bâtisse</v>
      </c>
      <c r="B50" s="23">
        <f aca="true" t="shared" si="7" ref="B50:M50">B8*(1+$N$2)</f>
        <v>0</v>
      </c>
      <c r="C50" s="23">
        <f t="shared" si="7"/>
        <v>0</v>
      </c>
      <c r="D50" s="23">
        <f t="shared" si="7"/>
        <v>0</v>
      </c>
      <c r="E50" s="23">
        <f t="shared" si="7"/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0">
        <f t="shared" si="4"/>
        <v>0</v>
      </c>
    </row>
    <row r="51" spans="1:14" ht="15.75">
      <c r="A51" s="22" t="str">
        <f t="shared" si="2"/>
        <v>Loyer</v>
      </c>
      <c r="B51" s="23">
        <f aca="true" t="shared" si="8" ref="B51:M51">B9*(1+$N$2)</f>
        <v>0</v>
      </c>
      <c r="C51" s="23">
        <f t="shared" si="8"/>
        <v>0</v>
      </c>
      <c r="D51" s="23">
        <f t="shared" si="8"/>
        <v>0</v>
      </c>
      <c r="E51" s="23">
        <f t="shared" si="8"/>
        <v>0</v>
      </c>
      <c r="F51" s="23">
        <f t="shared" si="8"/>
        <v>0</v>
      </c>
      <c r="G51" s="23">
        <f t="shared" si="8"/>
        <v>0</v>
      </c>
      <c r="H51" s="23">
        <f t="shared" si="8"/>
        <v>0</v>
      </c>
      <c r="I51" s="23">
        <f t="shared" si="8"/>
        <v>0</v>
      </c>
      <c r="J51" s="23">
        <f t="shared" si="8"/>
        <v>0</v>
      </c>
      <c r="K51" s="23">
        <f t="shared" si="8"/>
        <v>0</v>
      </c>
      <c r="L51" s="23">
        <f t="shared" si="8"/>
        <v>0</v>
      </c>
      <c r="M51" s="23">
        <f t="shared" si="8"/>
        <v>0</v>
      </c>
      <c r="N51" s="20">
        <f t="shared" si="4"/>
        <v>0</v>
      </c>
    </row>
    <row r="52" spans="1:14" ht="15.75">
      <c r="A52" s="22" t="str">
        <f t="shared" si="2"/>
        <v>Électricité</v>
      </c>
      <c r="B52" s="23">
        <f aca="true" t="shared" si="9" ref="B52:M52">B10*(1+$N$2)</f>
        <v>0</v>
      </c>
      <c r="C52" s="23">
        <f t="shared" si="9"/>
        <v>0</v>
      </c>
      <c r="D52" s="23">
        <f t="shared" si="9"/>
        <v>0</v>
      </c>
      <c r="E52" s="23">
        <f t="shared" si="9"/>
        <v>0</v>
      </c>
      <c r="F52" s="23">
        <f t="shared" si="9"/>
        <v>0</v>
      </c>
      <c r="G52" s="23">
        <f t="shared" si="9"/>
        <v>0</v>
      </c>
      <c r="H52" s="23">
        <f t="shared" si="9"/>
        <v>0</v>
      </c>
      <c r="I52" s="23">
        <f t="shared" si="9"/>
        <v>0</v>
      </c>
      <c r="J52" s="23">
        <f t="shared" si="9"/>
        <v>0</v>
      </c>
      <c r="K52" s="23">
        <f t="shared" si="9"/>
        <v>0</v>
      </c>
      <c r="L52" s="23">
        <f t="shared" si="9"/>
        <v>0</v>
      </c>
      <c r="M52" s="23">
        <f t="shared" si="9"/>
        <v>0</v>
      </c>
      <c r="N52" s="20">
        <f t="shared" si="4"/>
        <v>0</v>
      </c>
    </row>
    <row r="53" spans="1:14" ht="15.75">
      <c r="A53" s="22" t="str">
        <f t="shared" si="2"/>
        <v>Fournitures de travail</v>
      </c>
      <c r="B53" s="23">
        <f aca="true" t="shared" si="10" ref="B53:M53">B11*(1+$N$2)</f>
        <v>0</v>
      </c>
      <c r="C53" s="23">
        <f t="shared" si="10"/>
        <v>0</v>
      </c>
      <c r="D53" s="23">
        <f t="shared" si="10"/>
        <v>0</v>
      </c>
      <c r="E53" s="23">
        <f t="shared" si="10"/>
        <v>0</v>
      </c>
      <c r="F53" s="23">
        <f t="shared" si="10"/>
        <v>0</v>
      </c>
      <c r="G53" s="23">
        <f t="shared" si="10"/>
        <v>0</v>
      </c>
      <c r="H53" s="23">
        <f t="shared" si="10"/>
        <v>0</v>
      </c>
      <c r="I53" s="23">
        <f t="shared" si="10"/>
        <v>0</v>
      </c>
      <c r="J53" s="23">
        <f t="shared" si="10"/>
        <v>0</v>
      </c>
      <c r="K53" s="23">
        <f t="shared" si="10"/>
        <v>0</v>
      </c>
      <c r="L53" s="23">
        <f t="shared" si="10"/>
        <v>0</v>
      </c>
      <c r="M53" s="23">
        <f t="shared" si="10"/>
        <v>0</v>
      </c>
      <c r="N53" s="20">
        <f t="shared" si="4"/>
        <v>0</v>
      </c>
    </row>
    <row r="54" spans="1:14" ht="15.75">
      <c r="A54" s="22" t="str">
        <f t="shared" si="2"/>
        <v>Autres</v>
      </c>
      <c r="B54" s="23">
        <f aca="true" t="shared" si="11" ref="B54:M54">B12*(1+$N$2)</f>
        <v>0</v>
      </c>
      <c r="C54" s="23">
        <f t="shared" si="11"/>
        <v>0</v>
      </c>
      <c r="D54" s="23">
        <f t="shared" si="11"/>
        <v>0</v>
      </c>
      <c r="E54" s="23">
        <f t="shared" si="11"/>
        <v>0</v>
      </c>
      <c r="F54" s="23">
        <f t="shared" si="11"/>
        <v>0</v>
      </c>
      <c r="G54" s="23">
        <f t="shared" si="11"/>
        <v>0</v>
      </c>
      <c r="H54" s="23">
        <f t="shared" si="11"/>
        <v>0</v>
      </c>
      <c r="I54" s="23">
        <f t="shared" si="11"/>
        <v>0</v>
      </c>
      <c r="J54" s="23">
        <f t="shared" si="11"/>
        <v>0</v>
      </c>
      <c r="K54" s="23">
        <f t="shared" si="11"/>
        <v>0</v>
      </c>
      <c r="L54" s="23">
        <f t="shared" si="11"/>
        <v>0</v>
      </c>
      <c r="M54" s="23">
        <f t="shared" si="11"/>
        <v>0</v>
      </c>
      <c r="N54" s="20">
        <f t="shared" si="4"/>
        <v>0</v>
      </c>
    </row>
    <row r="55" spans="1:14" ht="15.75">
      <c r="A55" s="22" t="str">
        <f t="shared" si="2"/>
        <v>Autres</v>
      </c>
      <c r="B55" s="23">
        <f aca="true" t="shared" si="12" ref="B55:M55">B13*(1+$N$2)</f>
        <v>0</v>
      </c>
      <c r="C55" s="23">
        <f t="shared" si="12"/>
        <v>0</v>
      </c>
      <c r="D55" s="23">
        <f t="shared" si="12"/>
        <v>0</v>
      </c>
      <c r="E55" s="23">
        <f t="shared" si="12"/>
        <v>0</v>
      </c>
      <c r="F55" s="23">
        <f t="shared" si="12"/>
        <v>0</v>
      </c>
      <c r="G55" s="23">
        <f t="shared" si="12"/>
        <v>0</v>
      </c>
      <c r="H55" s="23">
        <f t="shared" si="12"/>
        <v>0</v>
      </c>
      <c r="I55" s="23">
        <f t="shared" si="12"/>
        <v>0</v>
      </c>
      <c r="J55" s="23">
        <f t="shared" si="12"/>
        <v>0</v>
      </c>
      <c r="K55" s="23">
        <f t="shared" si="12"/>
        <v>0</v>
      </c>
      <c r="L55" s="23">
        <f t="shared" si="12"/>
        <v>0</v>
      </c>
      <c r="M55" s="23">
        <f t="shared" si="12"/>
        <v>0</v>
      </c>
      <c r="N55" s="20">
        <f t="shared" si="4"/>
        <v>0</v>
      </c>
    </row>
    <row r="56" spans="1:14" ht="26.25">
      <c r="A56" s="22" t="str">
        <f t="shared" si="2"/>
        <v>Salaires vente et avantages sociaux</v>
      </c>
      <c r="B56" s="23">
        <f aca="true" t="shared" si="13" ref="B56:M56">B14*(1+$N$2)</f>
        <v>0</v>
      </c>
      <c r="C56" s="23">
        <f t="shared" si="13"/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  <c r="I56" s="23">
        <f t="shared" si="13"/>
        <v>0</v>
      </c>
      <c r="J56" s="23">
        <f t="shared" si="13"/>
        <v>0</v>
      </c>
      <c r="K56" s="23">
        <f t="shared" si="13"/>
        <v>0</v>
      </c>
      <c r="L56" s="23">
        <f t="shared" si="13"/>
        <v>0</v>
      </c>
      <c r="M56" s="23">
        <f t="shared" si="13"/>
        <v>0</v>
      </c>
      <c r="N56" s="20">
        <f t="shared" si="4"/>
        <v>0</v>
      </c>
    </row>
    <row r="57" spans="1:14" ht="15.75">
      <c r="A57" s="22" t="str">
        <f t="shared" si="2"/>
        <v>Frais véhicule roulant</v>
      </c>
      <c r="B57" s="23">
        <f aca="true" t="shared" si="14" ref="B57:M57">B15*(1+$N$2)</f>
        <v>0</v>
      </c>
      <c r="C57" s="23">
        <f t="shared" si="14"/>
        <v>0</v>
      </c>
      <c r="D57" s="23">
        <f t="shared" si="14"/>
        <v>0</v>
      </c>
      <c r="E57" s="23">
        <f t="shared" si="14"/>
        <v>0</v>
      </c>
      <c r="F57" s="23">
        <f t="shared" si="14"/>
        <v>0</v>
      </c>
      <c r="G57" s="23">
        <f t="shared" si="14"/>
        <v>0</v>
      </c>
      <c r="H57" s="23">
        <f t="shared" si="14"/>
        <v>0</v>
      </c>
      <c r="I57" s="23">
        <f t="shared" si="14"/>
        <v>0</v>
      </c>
      <c r="J57" s="23">
        <f t="shared" si="14"/>
        <v>0</v>
      </c>
      <c r="K57" s="23">
        <f t="shared" si="14"/>
        <v>0</v>
      </c>
      <c r="L57" s="23">
        <f t="shared" si="14"/>
        <v>0</v>
      </c>
      <c r="M57" s="23">
        <f t="shared" si="14"/>
        <v>0</v>
      </c>
      <c r="N57" s="20">
        <f t="shared" si="4"/>
        <v>0</v>
      </c>
    </row>
    <row r="58" spans="1:14" ht="26.25">
      <c r="A58" s="22" t="str">
        <f t="shared" si="2"/>
        <v>Essence et stationnement</v>
      </c>
      <c r="B58" s="23">
        <f aca="true" t="shared" si="15" ref="B58:M58">B16*(1+$N$2)</f>
        <v>0</v>
      </c>
      <c r="C58" s="23">
        <f t="shared" si="15"/>
        <v>0</v>
      </c>
      <c r="D58" s="23">
        <f t="shared" si="15"/>
        <v>0</v>
      </c>
      <c r="E58" s="23">
        <f t="shared" si="15"/>
        <v>0</v>
      </c>
      <c r="F58" s="23">
        <f t="shared" si="15"/>
        <v>0</v>
      </c>
      <c r="G58" s="23">
        <f t="shared" si="15"/>
        <v>0</v>
      </c>
      <c r="H58" s="23">
        <f t="shared" si="15"/>
        <v>0</v>
      </c>
      <c r="I58" s="23">
        <f t="shared" si="15"/>
        <v>0</v>
      </c>
      <c r="J58" s="23">
        <f t="shared" si="15"/>
        <v>0</v>
      </c>
      <c r="K58" s="23">
        <f t="shared" si="15"/>
        <v>0</v>
      </c>
      <c r="L58" s="23">
        <f t="shared" si="15"/>
        <v>0</v>
      </c>
      <c r="M58" s="23">
        <f t="shared" si="15"/>
        <v>0</v>
      </c>
      <c r="N58" s="20">
        <f t="shared" si="4"/>
        <v>0</v>
      </c>
    </row>
    <row r="59" spans="1:14" ht="26.25">
      <c r="A59" s="22" t="str">
        <f t="shared" si="2"/>
        <v>Frais de représentation</v>
      </c>
      <c r="B59" s="23">
        <f aca="true" t="shared" si="16" ref="B59:M59">B17*(1+$N$2)</f>
        <v>0</v>
      </c>
      <c r="C59" s="23">
        <f t="shared" si="16"/>
        <v>0</v>
      </c>
      <c r="D59" s="23">
        <f t="shared" si="16"/>
        <v>0</v>
      </c>
      <c r="E59" s="23">
        <f t="shared" si="16"/>
        <v>0</v>
      </c>
      <c r="F59" s="23">
        <f t="shared" si="16"/>
        <v>0</v>
      </c>
      <c r="G59" s="23">
        <f t="shared" si="16"/>
        <v>0</v>
      </c>
      <c r="H59" s="23">
        <f t="shared" si="16"/>
        <v>0</v>
      </c>
      <c r="I59" s="23">
        <f t="shared" si="16"/>
        <v>0</v>
      </c>
      <c r="J59" s="23">
        <f t="shared" si="16"/>
        <v>0</v>
      </c>
      <c r="K59" s="23">
        <f t="shared" si="16"/>
        <v>0</v>
      </c>
      <c r="L59" s="23">
        <f t="shared" si="16"/>
        <v>0</v>
      </c>
      <c r="M59" s="23">
        <f t="shared" si="16"/>
        <v>0</v>
      </c>
      <c r="N59" s="20">
        <f t="shared" si="4"/>
        <v>0</v>
      </c>
    </row>
    <row r="60" spans="1:14" ht="26.25">
      <c r="A60" s="22" t="str">
        <f t="shared" si="2"/>
        <v>Publicité et promotion</v>
      </c>
      <c r="B60" s="23">
        <f aca="true" t="shared" si="17" ref="B60:M60">B18*(1+$N$2)</f>
        <v>0</v>
      </c>
      <c r="C60" s="23">
        <f t="shared" si="17"/>
        <v>0</v>
      </c>
      <c r="D60" s="23">
        <f t="shared" si="17"/>
        <v>0</v>
      </c>
      <c r="E60" s="23">
        <f t="shared" si="17"/>
        <v>0</v>
      </c>
      <c r="F60" s="23">
        <f t="shared" si="17"/>
        <v>0</v>
      </c>
      <c r="G60" s="23">
        <f t="shared" si="17"/>
        <v>0</v>
      </c>
      <c r="H60" s="23">
        <f t="shared" si="17"/>
        <v>0</v>
      </c>
      <c r="I60" s="23">
        <f t="shared" si="17"/>
        <v>0</v>
      </c>
      <c r="J60" s="23">
        <f t="shared" si="17"/>
        <v>0</v>
      </c>
      <c r="K60" s="23">
        <f t="shared" si="17"/>
        <v>0</v>
      </c>
      <c r="L60" s="23">
        <f t="shared" si="17"/>
        <v>0</v>
      </c>
      <c r="M60" s="23">
        <f t="shared" si="17"/>
        <v>0</v>
      </c>
      <c r="N60" s="20">
        <f t="shared" si="4"/>
        <v>0</v>
      </c>
    </row>
    <row r="61" spans="1:14" ht="15.75">
      <c r="A61" s="22" t="str">
        <f t="shared" si="2"/>
        <v>Cotisations</v>
      </c>
      <c r="B61" s="23">
        <f aca="true" t="shared" si="18" ref="B61:M61">B19*(1+$N$2)</f>
        <v>0</v>
      </c>
      <c r="C61" s="23">
        <f t="shared" si="18"/>
        <v>0</v>
      </c>
      <c r="D61" s="23">
        <f t="shared" si="18"/>
        <v>0</v>
      </c>
      <c r="E61" s="23">
        <f t="shared" si="18"/>
        <v>0</v>
      </c>
      <c r="F61" s="23">
        <f t="shared" si="18"/>
        <v>0</v>
      </c>
      <c r="G61" s="23">
        <f t="shared" si="18"/>
        <v>0</v>
      </c>
      <c r="H61" s="23">
        <f t="shared" si="18"/>
        <v>0</v>
      </c>
      <c r="I61" s="23">
        <f t="shared" si="18"/>
        <v>0</v>
      </c>
      <c r="J61" s="23">
        <f t="shared" si="18"/>
        <v>0</v>
      </c>
      <c r="K61" s="23">
        <f t="shared" si="18"/>
        <v>0</v>
      </c>
      <c r="L61" s="23">
        <f t="shared" si="18"/>
        <v>0</v>
      </c>
      <c r="M61" s="23">
        <f t="shared" si="18"/>
        <v>0</v>
      </c>
      <c r="N61" s="20">
        <f t="shared" si="4"/>
        <v>0</v>
      </c>
    </row>
    <row r="62" spans="1:14" ht="15.75">
      <c r="A62" s="22" t="str">
        <f t="shared" si="2"/>
        <v>Autres</v>
      </c>
      <c r="B62" s="23">
        <f aca="true" t="shared" si="19" ref="B62:M62">B20*(1+$N$2)</f>
        <v>0</v>
      </c>
      <c r="C62" s="23">
        <f t="shared" si="19"/>
        <v>0</v>
      </c>
      <c r="D62" s="23">
        <f t="shared" si="19"/>
        <v>0</v>
      </c>
      <c r="E62" s="23">
        <f t="shared" si="19"/>
        <v>0</v>
      </c>
      <c r="F62" s="23">
        <f t="shared" si="19"/>
        <v>0</v>
      </c>
      <c r="G62" s="23">
        <f t="shared" si="19"/>
        <v>0</v>
      </c>
      <c r="H62" s="23">
        <f t="shared" si="19"/>
        <v>0</v>
      </c>
      <c r="I62" s="23">
        <f t="shared" si="19"/>
        <v>0</v>
      </c>
      <c r="J62" s="23">
        <f t="shared" si="19"/>
        <v>0</v>
      </c>
      <c r="K62" s="23">
        <f t="shared" si="19"/>
        <v>0</v>
      </c>
      <c r="L62" s="23">
        <f t="shared" si="19"/>
        <v>0</v>
      </c>
      <c r="M62" s="23">
        <f t="shared" si="19"/>
        <v>0</v>
      </c>
      <c r="N62" s="20">
        <f t="shared" si="4"/>
        <v>0</v>
      </c>
    </row>
    <row r="63" spans="1:14" ht="39">
      <c r="A63" s="22" t="str">
        <f t="shared" si="2"/>
        <v>Salaires administratifs et avantages sociaux</v>
      </c>
      <c r="B63" s="23">
        <f aca="true" t="shared" si="20" ref="B63:M63">B21*(1+$N$2)</f>
        <v>0</v>
      </c>
      <c r="C63" s="23">
        <f t="shared" si="20"/>
        <v>0</v>
      </c>
      <c r="D63" s="23">
        <f t="shared" si="20"/>
        <v>0</v>
      </c>
      <c r="E63" s="23">
        <f t="shared" si="20"/>
        <v>0</v>
      </c>
      <c r="F63" s="23">
        <f t="shared" si="20"/>
        <v>0</v>
      </c>
      <c r="G63" s="23">
        <f t="shared" si="20"/>
        <v>0</v>
      </c>
      <c r="H63" s="23">
        <f t="shared" si="20"/>
        <v>0</v>
      </c>
      <c r="I63" s="23">
        <f t="shared" si="20"/>
        <v>0</v>
      </c>
      <c r="J63" s="23">
        <f t="shared" si="20"/>
        <v>0</v>
      </c>
      <c r="K63" s="23">
        <f t="shared" si="20"/>
        <v>0</v>
      </c>
      <c r="L63" s="23">
        <f t="shared" si="20"/>
        <v>0</v>
      </c>
      <c r="M63" s="23">
        <f t="shared" si="20"/>
        <v>0</v>
      </c>
      <c r="N63" s="20">
        <f t="shared" si="4"/>
        <v>0</v>
      </c>
    </row>
    <row r="64" spans="1:14" ht="15.75">
      <c r="A64" s="22" t="str">
        <f t="shared" si="2"/>
        <v>Frais de bureau</v>
      </c>
      <c r="B64" s="23">
        <f aca="true" t="shared" si="21" ref="B64:M64">B22*(1+$N$2)</f>
        <v>0</v>
      </c>
      <c r="C64" s="23">
        <f t="shared" si="21"/>
        <v>0</v>
      </c>
      <c r="D64" s="23">
        <f t="shared" si="21"/>
        <v>0</v>
      </c>
      <c r="E64" s="23">
        <f t="shared" si="21"/>
        <v>0</v>
      </c>
      <c r="F64" s="23">
        <f t="shared" si="21"/>
        <v>0</v>
      </c>
      <c r="G64" s="23">
        <f t="shared" si="21"/>
        <v>0</v>
      </c>
      <c r="H64" s="23">
        <f t="shared" si="21"/>
        <v>0</v>
      </c>
      <c r="I64" s="23">
        <f t="shared" si="21"/>
        <v>0</v>
      </c>
      <c r="J64" s="23">
        <f t="shared" si="21"/>
        <v>0</v>
      </c>
      <c r="K64" s="23">
        <f t="shared" si="21"/>
        <v>0</v>
      </c>
      <c r="L64" s="23">
        <f t="shared" si="21"/>
        <v>0</v>
      </c>
      <c r="M64" s="23">
        <f t="shared" si="21"/>
        <v>0</v>
      </c>
      <c r="N64" s="20">
        <f t="shared" si="4"/>
        <v>0</v>
      </c>
    </row>
    <row r="65" spans="1:14" ht="15.75">
      <c r="A65" s="22" t="str">
        <f t="shared" si="2"/>
        <v>Télécommunications</v>
      </c>
      <c r="B65" s="23">
        <f aca="true" t="shared" si="22" ref="B65:M65">B23*(1+$N$2)</f>
        <v>0</v>
      </c>
      <c r="C65" s="23">
        <f t="shared" si="22"/>
        <v>0</v>
      </c>
      <c r="D65" s="23">
        <f t="shared" si="22"/>
        <v>0</v>
      </c>
      <c r="E65" s="23">
        <f t="shared" si="22"/>
        <v>0</v>
      </c>
      <c r="F65" s="23">
        <f t="shared" si="22"/>
        <v>0</v>
      </c>
      <c r="G65" s="23">
        <f t="shared" si="22"/>
        <v>0</v>
      </c>
      <c r="H65" s="23">
        <f t="shared" si="22"/>
        <v>0</v>
      </c>
      <c r="I65" s="23">
        <f t="shared" si="22"/>
        <v>0</v>
      </c>
      <c r="J65" s="23">
        <f t="shared" si="22"/>
        <v>0</v>
      </c>
      <c r="K65" s="23">
        <f t="shared" si="22"/>
        <v>0</v>
      </c>
      <c r="L65" s="23">
        <f t="shared" si="22"/>
        <v>0</v>
      </c>
      <c r="M65" s="23">
        <f t="shared" si="22"/>
        <v>0</v>
      </c>
      <c r="N65" s="20">
        <f t="shared" si="4"/>
        <v>0</v>
      </c>
    </row>
    <row r="66" spans="1:14" ht="15.75">
      <c r="A66" s="22" t="str">
        <f t="shared" si="2"/>
        <v>Internet</v>
      </c>
      <c r="B66" s="23">
        <f aca="true" t="shared" si="23" ref="B66:M66">B24*(1+$N$2)</f>
        <v>0</v>
      </c>
      <c r="C66" s="23">
        <f t="shared" si="23"/>
        <v>0</v>
      </c>
      <c r="D66" s="23">
        <f t="shared" si="23"/>
        <v>0</v>
      </c>
      <c r="E66" s="23">
        <f t="shared" si="23"/>
        <v>0</v>
      </c>
      <c r="F66" s="23">
        <f t="shared" si="23"/>
        <v>0</v>
      </c>
      <c r="G66" s="23">
        <f t="shared" si="23"/>
        <v>0</v>
      </c>
      <c r="H66" s="23">
        <f t="shared" si="23"/>
        <v>0</v>
      </c>
      <c r="I66" s="23">
        <f t="shared" si="23"/>
        <v>0</v>
      </c>
      <c r="J66" s="23">
        <f t="shared" si="23"/>
        <v>0</v>
      </c>
      <c r="K66" s="23">
        <f t="shared" si="23"/>
        <v>0</v>
      </c>
      <c r="L66" s="23">
        <f t="shared" si="23"/>
        <v>0</v>
      </c>
      <c r="M66" s="23">
        <f t="shared" si="23"/>
        <v>0</v>
      </c>
      <c r="N66" s="20">
        <f t="shared" si="4"/>
        <v>0</v>
      </c>
    </row>
    <row r="67" spans="1:14" ht="15.75">
      <c r="A67" s="22" t="str">
        <f t="shared" si="2"/>
        <v>Cellulaires</v>
      </c>
      <c r="B67" s="23">
        <f aca="true" t="shared" si="24" ref="B67:M67">B25*(1+$N$2)</f>
        <v>0</v>
      </c>
      <c r="C67" s="23">
        <f t="shared" si="24"/>
        <v>0</v>
      </c>
      <c r="D67" s="23">
        <f t="shared" si="24"/>
        <v>0</v>
      </c>
      <c r="E67" s="23">
        <f t="shared" si="24"/>
        <v>0</v>
      </c>
      <c r="F67" s="23">
        <f t="shared" si="24"/>
        <v>0</v>
      </c>
      <c r="G67" s="23">
        <f t="shared" si="24"/>
        <v>0</v>
      </c>
      <c r="H67" s="23">
        <f t="shared" si="24"/>
        <v>0</v>
      </c>
      <c r="I67" s="23">
        <f t="shared" si="24"/>
        <v>0</v>
      </c>
      <c r="J67" s="23">
        <f t="shared" si="24"/>
        <v>0</v>
      </c>
      <c r="K67" s="23">
        <f t="shared" si="24"/>
        <v>0</v>
      </c>
      <c r="L67" s="23">
        <f t="shared" si="24"/>
        <v>0</v>
      </c>
      <c r="M67" s="23">
        <f t="shared" si="24"/>
        <v>0</v>
      </c>
      <c r="N67" s="20">
        <f t="shared" si="4"/>
        <v>0</v>
      </c>
    </row>
    <row r="68" spans="1:14" ht="15.75">
      <c r="A68" s="22" t="str">
        <f t="shared" si="2"/>
        <v>Assurances</v>
      </c>
      <c r="B68" s="23">
        <f aca="true" t="shared" si="25" ref="B68:M68">B26*(1+$N$2)</f>
        <v>0</v>
      </c>
      <c r="C68" s="23">
        <f t="shared" si="25"/>
        <v>0</v>
      </c>
      <c r="D68" s="23">
        <f t="shared" si="25"/>
        <v>0</v>
      </c>
      <c r="E68" s="23">
        <f t="shared" si="25"/>
        <v>0</v>
      </c>
      <c r="F68" s="23">
        <f t="shared" si="25"/>
        <v>0</v>
      </c>
      <c r="G68" s="23">
        <f t="shared" si="25"/>
        <v>0</v>
      </c>
      <c r="H68" s="23">
        <f t="shared" si="25"/>
        <v>0</v>
      </c>
      <c r="I68" s="23">
        <f t="shared" si="25"/>
        <v>0</v>
      </c>
      <c r="J68" s="23">
        <f t="shared" si="25"/>
        <v>0</v>
      </c>
      <c r="K68" s="23">
        <f t="shared" si="25"/>
        <v>0</v>
      </c>
      <c r="L68" s="23">
        <f t="shared" si="25"/>
        <v>0</v>
      </c>
      <c r="M68" s="23">
        <f t="shared" si="25"/>
        <v>0</v>
      </c>
      <c r="N68" s="20">
        <f t="shared" si="4"/>
        <v>0</v>
      </c>
    </row>
    <row r="69" spans="1:14" ht="26.25">
      <c r="A69" s="22" t="str">
        <f t="shared" si="2"/>
        <v>Taxes affaires et permis</v>
      </c>
      <c r="B69" s="23">
        <f aca="true" t="shared" si="26" ref="B69:M69">B27*(1+$N$2)</f>
        <v>0</v>
      </c>
      <c r="C69" s="23">
        <f t="shared" si="26"/>
        <v>0</v>
      </c>
      <c r="D69" s="23">
        <f t="shared" si="26"/>
        <v>0</v>
      </c>
      <c r="E69" s="23">
        <f t="shared" si="26"/>
        <v>0</v>
      </c>
      <c r="F69" s="23">
        <f t="shared" si="26"/>
        <v>0</v>
      </c>
      <c r="G69" s="23">
        <f t="shared" si="26"/>
        <v>0</v>
      </c>
      <c r="H69" s="23">
        <f t="shared" si="26"/>
        <v>0</v>
      </c>
      <c r="I69" s="23">
        <f t="shared" si="26"/>
        <v>0</v>
      </c>
      <c r="J69" s="23">
        <f t="shared" si="26"/>
        <v>0</v>
      </c>
      <c r="K69" s="23">
        <f t="shared" si="26"/>
        <v>0</v>
      </c>
      <c r="L69" s="23">
        <f t="shared" si="26"/>
        <v>0</v>
      </c>
      <c r="M69" s="23">
        <f t="shared" si="26"/>
        <v>0</v>
      </c>
      <c r="N69" s="20">
        <f t="shared" si="4"/>
        <v>0</v>
      </c>
    </row>
    <row r="70" spans="1:14" ht="26.25">
      <c r="A70" s="22" t="str">
        <f t="shared" si="2"/>
        <v>Honoraires professionnels</v>
      </c>
      <c r="B70" s="23">
        <f aca="true" t="shared" si="27" ref="B70:M70">B28*(1+$N$2)</f>
        <v>0</v>
      </c>
      <c r="C70" s="23">
        <f t="shared" si="27"/>
        <v>0</v>
      </c>
      <c r="D70" s="23">
        <f t="shared" si="27"/>
        <v>0</v>
      </c>
      <c r="E70" s="23">
        <f t="shared" si="27"/>
        <v>0</v>
      </c>
      <c r="F70" s="23">
        <f t="shared" si="27"/>
        <v>0</v>
      </c>
      <c r="G70" s="23">
        <f t="shared" si="27"/>
        <v>0</v>
      </c>
      <c r="H70" s="23">
        <f t="shared" si="27"/>
        <v>0</v>
      </c>
      <c r="I70" s="23">
        <f t="shared" si="27"/>
        <v>0</v>
      </c>
      <c r="J70" s="23">
        <f t="shared" si="27"/>
        <v>0</v>
      </c>
      <c r="K70" s="23">
        <f t="shared" si="27"/>
        <v>0</v>
      </c>
      <c r="L70" s="23">
        <f t="shared" si="27"/>
        <v>0</v>
      </c>
      <c r="M70" s="23">
        <f t="shared" si="27"/>
        <v>0</v>
      </c>
      <c r="N70" s="20">
        <f t="shared" si="4"/>
        <v>0</v>
      </c>
    </row>
    <row r="71" spans="1:14" ht="15.75">
      <c r="A71" s="22" t="str">
        <f t="shared" si="2"/>
        <v>Prélèvement</v>
      </c>
      <c r="B71" s="23">
        <f aca="true" t="shared" si="28" ref="B71:M71">B29*(1+$N$2)</f>
        <v>0</v>
      </c>
      <c r="C71" s="23">
        <f t="shared" si="28"/>
        <v>0</v>
      </c>
      <c r="D71" s="23">
        <f t="shared" si="28"/>
        <v>0</v>
      </c>
      <c r="E71" s="23">
        <f t="shared" si="28"/>
        <v>0</v>
      </c>
      <c r="F71" s="23">
        <f>F29*(1+$N$2)</f>
        <v>0</v>
      </c>
      <c r="G71" s="23">
        <f>G29*(1+$N$2)</f>
        <v>0</v>
      </c>
      <c r="H71" s="23">
        <f t="shared" si="28"/>
        <v>0</v>
      </c>
      <c r="I71" s="23">
        <f t="shared" si="28"/>
        <v>0</v>
      </c>
      <c r="J71" s="23">
        <f>J29*(1+$N$2)</f>
        <v>0</v>
      </c>
      <c r="K71" s="23">
        <f t="shared" si="28"/>
        <v>0</v>
      </c>
      <c r="L71" s="23">
        <f>L29*(1+$N$2)</f>
        <v>0</v>
      </c>
      <c r="M71" s="23">
        <f t="shared" si="28"/>
        <v>0</v>
      </c>
      <c r="N71" s="20">
        <f t="shared" si="4"/>
        <v>0</v>
      </c>
    </row>
    <row r="72" spans="1:14" ht="15.75">
      <c r="A72" s="22" t="str">
        <f t="shared" si="2"/>
        <v>Prélèvement</v>
      </c>
      <c r="B72" s="23">
        <f aca="true" t="shared" si="29" ref="B72:M72">B30*(1+$N$2)</f>
        <v>0</v>
      </c>
      <c r="C72" s="23">
        <f t="shared" si="29"/>
        <v>0</v>
      </c>
      <c r="D72" s="23">
        <f t="shared" si="29"/>
        <v>0</v>
      </c>
      <c r="E72" s="23">
        <f t="shared" si="29"/>
        <v>0</v>
      </c>
      <c r="F72" s="23">
        <f t="shared" si="29"/>
        <v>0</v>
      </c>
      <c r="G72" s="23">
        <f t="shared" si="29"/>
        <v>0</v>
      </c>
      <c r="H72" s="23">
        <f t="shared" si="29"/>
        <v>0</v>
      </c>
      <c r="I72" s="23">
        <f t="shared" si="29"/>
        <v>0</v>
      </c>
      <c r="J72" s="23">
        <f t="shared" si="29"/>
        <v>0</v>
      </c>
      <c r="K72" s="23">
        <f t="shared" si="29"/>
        <v>0</v>
      </c>
      <c r="L72" s="23">
        <f t="shared" si="29"/>
        <v>0</v>
      </c>
      <c r="M72" s="23">
        <f t="shared" si="29"/>
        <v>0</v>
      </c>
      <c r="N72" s="20">
        <f t="shared" si="4"/>
        <v>0</v>
      </c>
    </row>
    <row r="73" spans="1:14" ht="15.75">
      <c r="A73" s="22" t="str">
        <f t="shared" si="2"/>
        <v>Autres</v>
      </c>
      <c r="B73" s="23">
        <f aca="true" t="shared" si="30" ref="B73:M73">B31*(1+$N$2)</f>
        <v>0</v>
      </c>
      <c r="C73" s="23">
        <f t="shared" si="30"/>
        <v>0</v>
      </c>
      <c r="D73" s="23">
        <f t="shared" si="30"/>
        <v>0</v>
      </c>
      <c r="E73" s="23">
        <f t="shared" si="30"/>
        <v>0</v>
      </c>
      <c r="F73" s="23">
        <f t="shared" si="30"/>
        <v>0</v>
      </c>
      <c r="G73" s="23">
        <f t="shared" si="30"/>
        <v>0</v>
      </c>
      <c r="H73" s="23">
        <f t="shared" si="30"/>
        <v>0</v>
      </c>
      <c r="I73" s="23">
        <f t="shared" si="30"/>
        <v>0</v>
      </c>
      <c r="J73" s="23">
        <f t="shared" si="30"/>
        <v>0</v>
      </c>
      <c r="K73" s="23">
        <f t="shared" si="30"/>
        <v>0</v>
      </c>
      <c r="L73" s="23">
        <f t="shared" si="30"/>
        <v>0</v>
      </c>
      <c r="M73" s="23">
        <f t="shared" si="30"/>
        <v>0</v>
      </c>
      <c r="N73" s="20">
        <f t="shared" si="4"/>
        <v>0</v>
      </c>
    </row>
    <row r="74" spans="1:14" ht="15.75">
      <c r="A74" s="22" t="str">
        <f t="shared" si="2"/>
        <v>Autres</v>
      </c>
      <c r="B74" s="23">
        <f aca="true" t="shared" si="31" ref="B74:M74">B32*(1+$N$2)</f>
        <v>0</v>
      </c>
      <c r="C74" s="23">
        <f t="shared" si="31"/>
        <v>0</v>
      </c>
      <c r="D74" s="23">
        <f t="shared" si="31"/>
        <v>0</v>
      </c>
      <c r="E74" s="23">
        <f t="shared" si="31"/>
        <v>0</v>
      </c>
      <c r="F74" s="23">
        <f t="shared" si="31"/>
        <v>0</v>
      </c>
      <c r="G74" s="23">
        <f t="shared" si="31"/>
        <v>0</v>
      </c>
      <c r="H74" s="23">
        <f t="shared" si="31"/>
        <v>0</v>
      </c>
      <c r="I74" s="23">
        <f t="shared" si="31"/>
        <v>0</v>
      </c>
      <c r="J74" s="23">
        <f t="shared" si="31"/>
        <v>0</v>
      </c>
      <c r="K74" s="23">
        <f t="shared" si="31"/>
        <v>0</v>
      </c>
      <c r="L74" s="23">
        <f t="shared" si="31"/>
        <v>0</v>
      </c>
      <c r="M74" s="23">
        <f t="shared" si="31"/>
        <v>0</v>
      </c>
      <c r="N74" s="20">
        <f t="shared" si="4"/>
        <v>0</v>
      </c>
    </row>
    <row r="75" spans="1:14" ht="15.75">
      <c r="A75" s="22" t="str">
        <f t="shared" si="2"/>
        <v>Frais bancaires</v>
      </c>
      <c r="B75" s="23">
        <f aca="true" t="shared" si="32" ref="B75:M75">B33*(1+$N$2)</f>
        <v>0</v>
      </c>
      <c r="C75" s="23">
        <f t="shared" si="32"/>
        <v>0</v>
      </c>
      <c r="D75" s="23">
        <f t="shared" si="32"/>
        <v>0</v>
      </c>
      <c r="E75" s="23">
        <f t="shared" si="32"/>
        <v>0</v>
      </c>
      <c r="F75" s="23">
        <f t="shared" si="32"/>
        <v>0</v>
      </c>
      <c r="G75" s="23">
        <f t="shared" si="32"/>
        <v>0</v>
      </c>
      <c r="H75" s="23">
        <f t="shared" si="32"/>
        <v>0</v>
      </c>
      <c r="I75" s="23">
        <f t="shared" si="32"/>
        <v>0</v>
      </c>
      <c r="J75" s="23">
        <f t="shared" si="32"/>
        <v>0</v>
      </c>
      <c r="K75" s="23">
        <f t="shared" si="32"/>
        <v>0</v>
      </c>
      <c r="L75" s="23">
        <f t="shared" si="32"/>
        <v>0</v>
      </c>
      <c r="M75" s="23">
        <f t="shared" si="32"/>
        <v>0</v>
      </c>
      <c r="N75" s="20">
        <f t="shared" si="4"/>
        <v>0</v>
      </c>
    </row>
    <row r="76" spans="1:14" ht="15.75">
      <c r="A76" s="22" t="str">
        <f t="shared" si="2"/>
        <v>Frais Interac</v>
      </c>
      <c r="B76" s="23">
        <f aca="true" t="shared" si="33" ref="B76:M76">B34*(1+$N$2)</f>
        <v>0</v>
      </c>
      <c r="C76" s="23">
        <f t="shared" si="33"/>
        <v>0</v>
      </c>
      <c r="D76" s="23">
        <f t="shared" si="33"/>
        <v>0</v>
      </c>
      <c r="E76" s="23">
        <f t="shared" si="33"/>
        <v>0</v>
      </c>
      <c r="F76" s="23">
        <f t="shared" si="33"/>
        <v>0</v>
      </c>
      <c r="G76" s="23">
        <f t="shared" si="33"/>
        <v>0</v>
      </c>
      <c r="H76" s="23">
        <f t="shared" si="33"/>
        <v>0</v>
      </c>
      <c r="I76" s="23">
        <f t="shared" si="33"/>
        <v>0</v>
      </c>
      <c r="J76" s="23">
        <f t="shared" si="33"/>
        <v>0</v>
      </c>
      <c r="K76" s="23">
        <f t="shared" si="33"/>
        <v>0</v>
      </c>
      <c r="L76" s="23">
        <f t="shared" si="33"/>
        <v>0</v>
      </c>
      <c r="M76" s="23">
        <f t="shared" si="33"/>
        <v>0</v>
      </c>
      <c r="N76" s="20">
        <f t="shared" si="4"/>
        <v>0</v>
      </c>
    </row>
    <row r="77" spans="1:14" ht="15.75">
      <c r="A77" s="22" t="str">
        <f t="shared" si="2"/>
        <v>intérêt emprunt</v>
      </c>
      <c r="B77" s="23">
        <f aca="true" t="shared" si="34" ref="B77:M77">B35*(1+$N$2)</f>
        <v>0</v>
      </c>
      <c r="C77" s="23">
        <f t="shared" si="34"/>
        <v>0</v>
      </c>
      <c r="D77" s="23">
        <f t="shared" si="34"/>
        <v>0</v>
      </c>
      <c r="E77" s="23">
        <f t="shared" si="34"/>
        <v>0</v>
      </c>
      <c r="F77" s="23">
        <f t="shared" si="34"/>
        <v>0</v>
      </c>
      <c r="G77" s="23">
        <f t="shared" si="34"/>
        <v>0</v>
      </c>
      <c r="H77" s="23">
        <f t="shared" si="34"/>
        <v>0</v>
      </c>
      <c r="I77" s="23">
        <f t="shared" si="34"/>
        <v>0</v>
      </c>
      <c r="J77" s="23">
        <f t="shared" si="34"/>
        <v>0</v>
      </c>
      <c r="K77" s="23">
        <f t="shared" si="34"/>
        <v>0</v>
      </c>
      <c r="L77" s="23">
        <f t="shared" si="34"/>
        <v>0</v>
      </c>
      <c r="M77" s="23">
        <f t="shared" si="34"/>
        <v>0</v>
      </c>
      <c r="N77" s="20">
        <f t="shared" si="4"/>
        <v>0</v>
      </c>
    </row>
    <row r="78" spans="1:14" ht="15.75">
      <c r="A78" s="22" t="str">
        <f t="shared" si="2"/>
        <v>intérêt marge crédit</v>
      </c>
      <c r="B78" s="23">
        <f aca="true" t="shared" si="35" ref="B78:M78">B36*(1+$N$2)</f>
        <v>0</v>
      </c>
      <c r="C78" s="23">
        <f t="shared" si="35"/>
        <v>0</v>
      </c>
      <c r="D78" s="23">
        <f t="shared" si="35"/>
        <v>0</v>
      </c>
      <c r="E78" s="23">
        <f t="shared" si="35"/>
        <v>0</v>
      </c>
      <c r="F78" s="23">
        <f t="shared" si="35"/>
        <v>0</v>
      </c>
      <c r="G78" s="23">
        <f t="shared" si="35"/>
        <v>0</v>
      </c>
      <c r="H78" s="23">
        <f t="shared" si="35"/>
        <v>0</v>
      </c>
      <c r="I78" s="23">
        <f t="shared" si="35"/>
        <v>0</v>
      </c>
      <c r="J78" s="23">
        <f t="shared" si="35"/>
        <v>0</v>
      </c>
      <c r="K78" s="23">
        <f t="shared" si="35"/>
        <v>0</v>
      </c>
      <c r="L78" s="23">
        <f t="shared" si="35"/>
        <v>0</v>
      </c>
      <c r="M78" s="23">
        <f t="shared" si="35"/>
        <v>0</v>
      </c>
      <c r="N78" s="20">
        <f t="shared" si="4"/>
        <v>0</v>
      </c>
    </row>
    <row r="79" spans="1:14" ht="30">
      <c r="A79" s="18" t="s">
        <v>58</v>
      </c>
      <c r="B79" s="25">
        <f>SUM(B47:B78)+'Achats (%)'!K28</f>
        <v>0</v>
      </c>
      <c r="C79" s="25">
        <f>SUM(C47:C78)+'Achats (%)'!K29</f>
        <v>0</v>
      </c>
      <c r="D79" s="25">
        <f>SUM(D47:D78)+'Achats (%)'!K30</f>
        <v>0</v>
      </c>
      <c r="E79" s="25">
        <f>SUM(E47:E78)+'Achats (%)'!K31</f>
        <v>0</v>
      </c>
      <c r="F79" s="25">
        <f>SUM(F47:F78)+'Achats (%)'!K32</f>
        <v>0</v>
      </c>
      <c r="G79" s="25">
        <f>SUM(G47:G78)+'Achats (%)'!K33</f>
        <v>0</v>
      </c>
      <c r="H79" s="25">
        <f>SUM(H47:H78)+'Achats (%)'!K34</f>
        <v>0</v>
      </c>
      <c r="I79" s="25">
        <f>SUM(I47:I78)+'Achats (%)'!K35</f>
        <v>0</v>
      </c>
      <c r="J79" s="25">
        <f>SUM(J47:J78)+'Achats (%)'!K36</f>
        <v>0</v>
      </c>
      <c r="K79" s="25">
        <f>SUM(K47:K78)+'Achats (%)'!K37</f>
        <v>0</v>
      </c>
      <c r="L79" s="25">
        <f>SUM(L47:L78)+'Achats (%)'!K38</f>
        <v>0</v>
      </c>
      <c r="M79" s="25">
        <f>SUM(M47:M78)+'Achats (%)'!K39</f>
        <v>0</v>
      </c>
      <c r="N79" s="21">
        <f>SUM(N47:N78)+'Achats (%)'!K40</f>
        <v>0</v>
      </c>
    </row>
    <row r="80" spans="1:14" s="33" customFormat="1" ht="15.7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2"/>
    </row>
    <row r="81" spans="1:14" ht="29.25">
      <c r="A81" s="27" t="s">
        <v>30</v>
      </c>
      <c r="B81" s="28">
        <f>B39*(1+$N$2)</f>
        <v>0</v>
      </c>
      <c r="C81" s="28">
        <f aca="true" t="shared" si="36" ref="C81:M81">C39*(1+$N$2)</f>
        <v>0</v>
      </c>
      <c r="D81" s="28">
        <f t="shared" si="36"/>
        <v>0</v>
      </c>
      <c r="E81" s="28">
        <f t="shared" si="36"/>
        <v>0</v>
      </c>
      <c r="F81" s="28">
        <f t="shared" si="36"/>
        <v>0</v>
      </c>
      <c r="G81" s="28">
        <f t="shared" si="36"/>
        <v>0</v>
      </c>
      <c r="H81" s="28">
        <f t="shared" si="36"/>
        <v>0</v>
      </c>
      <c r="I81" s="28">
        <f t="shared" si="36"/>
        <v>0</v>
      </c>
      <c r="J81" s="28">
        <f t="shared" si="36"/>
        <v>0</v>
      </c>
      <c r="K81" s="28">
        <f t="shared" si="36"/>
        <v>0</v>
      </c>
      <c r="L81" s="28">
        <f t="shared" si="36"/>
        <v>0</v>
      </c>
      <c r="M81" s="28">
        <f t="shared" si="36"/>
        <v>0</v>
      </c>
      <c r="N81" s="29">
        <f>SUM(B81:M81)</f>
        <v>0</v>
      </c>
    </row>
    <row r="82" spans="1:14" ht="15.7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6"/>
    </row>
    <row r="83" spans="1:14" ht="15.75">
      <c r="A83" s="27" t="s">
        <v>62</v>
      </c>
      <c r="B83" s="28">
        <f>Ventes!N27</f>
        <v>0</v>
      </c>
      <c r="C83" s="28">
        <f>Ventes!N28</f>
        <v>0</v>
      </c>
      <c r="D83" s="28">
        <f>Ventes!N29</f>
        <v>0</v>
      </c>
      <c r="E83" s="28">
        <f>Ventes!N30</f>
        <v>0</v>
      </c>
      <c r="F83" s="28">
        <f>Ventes!N31</f>
        <v>0</v>
      </c>
      <c r="G83" s="28">
        <f>Ventes!N32</f>
        <v>0</v>
      </c>
      <c r="H83" s="28">
        <f>Ventes!N33</f>
        <v>0</v>
      </c>
      <c r="I83" s="28">
        <f>Ventes!N34</f>
        <v>0</v>
      </c>
      <c r="J83" s="28">
        <f>Ventes!N35</f>
        <v>0</v>
      </c>
      <c r="K83" s="28">
        <f>Ventes!N36</f>
        <v>0</v>
      </c>
      <c r="L83" s="28">
        <f>Ventes!N37</f>
        <v>0</v>
      </c>
      <c r="M83" s="28">
        <f>Ventes!N38</f>
        <v>0</v>
      </c>
      <c r="N83" s="29">
        <f>SUM(B83:M83)</f>
        <v>0</v>
      </c>
    </row>
    <row r="84" spans="1:14" ht="15.7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6"/>
    </row>
    <row r="85" spans="1:14" ht="30">
      <c r="A85" s="57" t="s">
        <v>68</v>
      </c>
      <c r="B85" s="58">
        <f>B83-B79-B81</f>
        <v>0</v>
      </c>
      <c r="C85" s="58">
        <f aca="true" t="shared" si="37" ref="C85:M85">C83-C79-C81</f>
        <v>0</v>
      </c>
      <c r="D85" s="58">
        <f t="shared" si="37"/>
        <v>0</v>
      </c>
      <c r="E85" s="58">
        <f t="shared" si="37"/>
        <v>0</v>
      </c>
      <c r="F85" s="58">
        <f t="shared" si="37"/>
        <v>0</v>
      </c>
      <c r="G85" s="58">
        <f t="shared" si="37"/>
        <v>0</v>
      </c>
      <c r="H85" s="58">
        <f t="shared" si="37"/>
        <v>0</v>
      </c>
      <c r="I85" s="58">
        <f t="shared" si="37"/>
        <v>0</v>
      </c>
      <c r="J85" s="58">
        <f t="shared" si="37"/>
        <v>0</v>
      </c>
      <c r="K85" s="58">
        <f t="shared" si="37"/>
        <v>0</v>
      </c>
      <c r="L85" s="58">
        <f t="shared" si="37"/>
        <v>0</v>
      </c>
      <c r="M85" s="58">
        <f t="shared" si="37"/>
        <v>0</v>
      </c>
      <c r="N85" s="59">
        <f>SUM(B85:M85)</f>
        <v>0</v>
      </c>
    </row>
    <row r="87" spans="1:14" ht="15">
      <c r="A87" s="68" t="s">
        <v>57</v>
      </c>
      <c r="B87" s="17" t="s">
        <v>0</v>
      </c>
      <c r="C87" s="17" t="s">
        <v>0</v>
      </c>
      <c r="D87" s="17" t="s">
        <v>0</v>
      </c>
      <c r="E87" s="17" t="s">
        <v>0</v>
      </c>
      <c r="F87" s="17" t="s">
        <v>0</v>
      </c>
      <c r="G87" s="17" t="s">
        <v>0</v>
      </c>
      <c r="H87" s="17" t="s">
        <v>0</v>
      </c>
      <c r="I87" s="17" t="s">
        <v>0</v>
      </c>
      <c r="J87" s="17" t="s">
        <v>0</v>
      </c>
      <c r="K87" s="17" t="s">
        <v>0</v>
      </c>
      <c r="L87" s="17" t="s">
        <v>0</v>
      </c>
      <c r="M87" s="17" t="s">
        <v>0</v>
      </c>
      <c r="N87" s="70" t="s">
        <v>3</v>
      </c>
    </row>
    <row r="88" spans="1:14" ht="15">
      <c r="A88" s="69"/>
      <c r="B88" s="19">
        <v>1</v>
      </c>
      <c r="C88" s="19">
        <v>2</v>
      </c>
      <c r="D88" s="19">
        <v>3</v>
      </c>
      <c r="E88" s="19">
        <v>4</v>
      </c>
      <c r="F88" s="19">
        <v>5</v>
      </c>
      <c r="G88" s="19">
        <v>6</v>
      </c>
      <c r="H88" s="19">
        <v>7</v>
      </c>
      <c r="I88" s="19">
        <v>8</v>
      </c>
      <c r="J88" s="19">
        <v>9</v>
      </c>
      <c r="K88" s="19">
        <v>10</v>
      </c>
      <c r="L88" s="19">
        <v>11</v>
      </c>
      <c r="M88" s="19">
        <v>12</v>
      </c>
      <c r="N88" s="71"/>
    </row>
    <row r="89" spans="1:14" ht="26.25">
      <c r="A89" s="22" t="str">
        <f aca="true" t="shared" si="38" ref="A89:A120">A5</f>
        <v>Salaires production et avantages sociaux</v>
      </c>
      <c r="B89" s="23">
        <f aca="true" t="shared" si="39" ref="B89:M89">B47*(1+$N$2)</f>
        <v>0</v>
      </c>
      <c r="C89" s="23">
        <f t="shared" si="39"/>
        <v>0</v>
      </c>
      <c r="D89" s="23">
        <f t="shared" si="39"/>
        <v>0</v>
      </c>
      <c r="E89" s="23">
        <f t="shared" si="39"/>
        <v>0</v>
      </c>
      <c r="F89" s="23">
        <f t="shared" si="39"/>
        <v>0</v>
      </c>
      <c r="G89" s="23">
        <f t="shared" si="39"/>
        <v>0</v>
      </c>
      <c r="H89" s="23">
        <f t="shared" si="39"/>
        <v>0</v>
      </c>
      <c r="I89" s="23">
        <f t="shared" si="39"/>
        <v>0</v>
      </c>
      <c r="J89" s="23">
        <f t="shared" si="39"/>
        <v>0</v>
      </c>
      <c r="K89" s="23">
        <f t="shared" si="39"/>
        <v>0</v>
      </c>
      <c r="L89" s="23">
        <f t="shared" si="39"/>
        <v>0</v>
      </c>
      <c r="M89" s="23">
        <f t="shared" si="39"/>
        <v>0</v>
      </c>
      <c r="N89" s="20">
        <f aca="true" t="shared" si="40" ref="N89:N120">SUM(B89:M89)</f>
        <v>0</v>
      </c>
    </row>
    <row r="90" spans="1:14" ht="15.75">
      <c r="A90" s="22" t="str">
        <f t="shared" si="38"/>
        <v>Sous-traitance</v>
      </c>
      <c r="B90" s="23">
        <f aca="true" t="shared" si="41" ref="B90:M90">B48*(1+$N$2)</f>
        <v>0</v>
      </c>
      <c r="C90" s="23">
        <f t="shared" si="41"/>
        <v>0</v>
      </c>
      <c r="D90" s="23">
        <f t="shared" si="41"/>
        <v>0</v>
      </c>
      <c r="E90" s="23">
        <f t="shared" si="41"/>
        <v>0</v>
      </c>
      <c r="F90" s="23">
        <f t="shared" si="41"/>
        <v>0</v>
      </c>
      <c r="G90" s="23">
        <f t="shared" si="41"/>
        <v>0</v>
      </c>
      <c r="H90" s="23">
        <f t="shared" si="41"/>
        <v>0</v>
      </c>
      <c r="I90" s="23">
        <f t="shared" si="41"/>
        <v>0</v>
      </c>
      <c r="J90" s="23">
        <f t="shared" si="41"/>
        <v>0</v>
      </c>
      <c r="K90" s="23">
        <f t="shared" si="41"/>
        <v>0</v>
      </c>
      <c r="L90" s="23">
        <f t="shared" si="41"/>
        <v>0</v>
      </c>
      <c r="M90" s="23">
        <f t="shared" si="41"/>
        <v>0</v>
      </c>
      <c r="N90" s="20">
        <f t="shared" si="40"/>
        <v>0</v>
      </c>
    </row>
    <row r="91" spans="1:14" ht="26.25">
      <c r="A91" s="22" t="str">
        <f t="shared" si="38"/>
        <v>Entretien équipements</v>
      </c>
      <c r="B91" s="23">
        <f aca="true" t="shared" si="42" ref="B91:M91">B49*(1+$N$2)</f>
        <v>0</v>
      </c>
      <c r="C91" s="23">
        <f t="shared" si="42"/>
        <v>0</v>
      </c>
      <c r="D91" s="23">
        <f t="shared" si="42"/>
        <v>0</v>
      </c>
      <c r="E91" s="23">
        <f t="shared" si="42"/>
        <v>0</v>
      </c>
      <c r="F91" s="23">
        <f t="shared" si="42"/>
        <v>0</v>
      </c>
      <c r="G91" s="23">
        <f t="shared" si="42"/>
        <v>0</v>
      </c>
      <c r="H91" s="23">
        <f t="shared" si="42"/>
        <v>0</v>
      </c>
      <c r="I91" s="23">
        <f t="shared" si="42"/>
        <v>0</v>
      </c>
      <c r="J91" s="23">
        <f t="shared" si="42"/>
        <v>0</v>
      </c>
      <c r="K91" s="23">
        <f t="shared" si="42"/>
        <v>0</v>
      </c>
      <c r="L91" s="23">
        <f t="shared" si="42"/>
        <v>0</v>
      </c>
      <c r="M91" s="23">
        <f t="shared" si="42"/>
        <v>0</v>
      </c>
      <c r="N91" s="20">
        <f t="shared" si="40"/>
        <v>0</v>
      </c>
    </row>
    <row r="92" spans="1:14" ht="15.75">
      <c r="A92" s="22" t="str">
        <f t="shared" si="38"/>
        <v>Entretien bâtisse</v>
      </c>
      <c r="B92" s="23">
        <f aca="true" t="shared" si="43" ref="B92:M92">B50*(1+$N$2)</f>
        <v>0</v>
      </c>
      <c r="C92" s="23">
        <f t="shared" si="43"/>
        <v>0</v>
      </c>
      <c r="D92" s="23">
        <f t="shared" si="43"/>
        <v>0</v>
      </c>
      <c r="E92" s="23">
        <f t="shared" si="43"/>
        <v>0</v>
      </c>
      <c r="F92" s="23">
        <f t="shared" si="43"/>
        <v>0</v>
      </c>
      <c r="G92" s="23">
        <f t="shared" si="43"/>
        <v>0</v>
      </c>
      <c r="H92" s="23">
        <f t="shared" si="43"/>
        <v>0</v>
      </c>
      <c r="I92" s="23">
        <f t="shared" si="43"/>
        <v>0</v>
      </c>
      <c r="J92" s="23">
        <f t="shared" si="43"/>
        <v>0</v>
      </c>
      <c r="K92" s="23">
        <f t="shared" si="43"/>
        <v>0</v>
      </c>
      <c r="L92" s="23">
        <f t="shared" si="43"/>
        <v>0</v>
      </c>
      <c r="M92" s="23">
        <f t="shared" si="43"/>
        <v>0</v>
      </c>
      <c r="N92" s="20">
        <f t="shared" si="40"/>
        <v>0</v>
      </c>
    </row>
    <row r="93" spans="1:14" ht="15.75">
      <c r="A93" s="22" t="str">
        <f t="shared" si="38"/>
        <v>Loyer</v>
      </c>
      <c r="B93" s="23">
        <f aca="true" t="shared" si="44" ref="B93:M93">B51*(1+$N$2)</f>
        <v>0</v>
      </c>
      <c r="C93" s="23">
        <f t="shared" si="44"/>
        <v>0</v>
      </c>
      <c r="D93" s="23">
        <f t="shared" si="44"/>
        <v>0</v>
      </c>
      <c r="E93" s="23">
        <f t="shared" si="44"/>
        <v>0</v>
      </c>
      <c r="F93" s="23">
        <f t="shared" si="44"/>
        <v>0</v>
      </c>
      <c r="G93" s="23">
        <f t="shared" si="44"/>
        <v>0</v>
      </c>
      <c r="H93" s="23">
        <f t="shared" si="44"/>
        <v>0</v>
      </c>
      <c r="I93" s="23">
        <f t="shared" si="44"/>
        <v>0</v>
      </c>
      <c r="J93" s="23">
        <f t="shared" si="44"/>
        <v>0</v>
      </c>
      <c r="K93" s="23">
        <f t="shared" si="44"/>
        <v>0</v>
      </c>
      <c r="L93" s="23">
        <f t="shared" si="44"/>
        <v>0</v>
      </c>
      <c r="M93" s="23">
        <f t="shared" si="44"/>
        <v>0</v>
      </c>
      <c r="N93" s="20">
        <f t="shared" si="40"/>
        <v>0</v>
      </c>
    </row>
    <row r="94" spans="1:14" ht="15.75">
      <c r="A94" s="22" t="str">
        <f t="shared" si="38"/>
        <v>Électricité</v>
      </c>
      <c r="B94" s="23">
        <f aca="true" t="shared" si="45" ref="B94:M94">B52*(1+$N$2)</f>
        <v>0</v>
      </c>
      <c r="C94" s="23">
        <f t="shared" si="45"/>
        <v>0</v>
      </c>
      <c r="D94" s="23">
        <f t="shared" si="45"/>
        <v>0</v>
      </c>
      <c r="E94" s="23">
        <f t="shared" si="45"/>
        <v>0</v>
      </c>
      <c r="F94" s="23">
        <f t="shared" si="45"/>
        <v>0</v>
      </c>
      <c r="G94" s="23">
        <f t="shared" si="45"/>
        <v>0</v>
      </c>
      <c r="H94" s="23">
        <f t="shared" si="45"/>
        <v>0</v>
      </c>
      <c r="I94" s="23">
        <f t="shared" si="45"/>
        <v>0</v>
      </c>
      <c r="J94" s="23">
        <f t="shared" si="45"/>
        <v>0</v>
      </c>
      <c r="K94" s="23">
        <f t="shared" si="45"/>
        <v>0</v>
      </c>
      <c r="L94" s="23">
        <f t="shared" si="45"/>
        <v>0</v>
      </c>
      <c r="M94" s="23">
        <f t="shared" si="45"/>
        <v>0</v>
      </c>
      <c r="N94" s="20">
        <f t="shared" si="40"/>
        <v>0</v>
      </c>
    </row>
    <row r="95" spans="1:14" ht="15.75">
      <c r="A95" s="22" t="str">
        <f t="shared" si="38"/>
        <v>Fournitures de travail</v>
      </c>
      <c r="B95" s="23">
        <f aca="true" t="shared" si="46" ref="B95:M95">B53*(1+$N$2)</f>
        <v>0</v>
      </c>
      <c r="C95" s="23">
        <f t="shared" si="46"/>
        <v>0</v>
      </c>
      <c r="D95" s="23">
        <f t="shared" si="46"/>
        <v>0</v>
      </c>
      <c r="E95" s="23">
        <f t="shared" si="46"/>
        <v>0</v>
      </c>
      <c r="F95" s="23">
        <f t="shared" si="46"/>
        <v>0</v>
      </c>
      <c r="G95" s="23">
        <f t="shared" si="46"/>
        <v>0</v>
      </c>
      <c r="H95" s="23">
        <f t="shared" si="46"/>
        <v>0</v>
      </c>
      <c r="I95" s="23">
        <f t="shared" si="46"/>
        <v>0</v>
      </c>
      <c r="J95" s="23">
        <f t="shared" si="46"/>
        <v>0</v>
      </c>
      <c r="K95" s="23">
        <f t="shared" si="46"/>
        <v>0</v>
      </c>
      <c r="L95" s="23">
        <f t="shared" si="46"/>
        <v>0</v>
      </c>
      <c r="M95" s="23">
        <f t="shared" si="46"/>
        <v>0</v>
      </c>
      <c r="N95" s="20">
        <f t="shared" si="40"/>
        <v>0</v>
      </c>
    </row>
    <row r="96" spans="1:14" ht="15.75">
      <c r="A96" s="22" t="str">
        <f t="shared" si="38"/>
        <v>Autres</v>
      </c>
      <c r="B96" s="23">
        <f aca="true" t="shared" si="47" ref="B96:M96">B54*(1+$N$2)</f>
        <v>0</v>
      </c>
      <c r="C96" s="23">
        <f t="shared" si="47"/>
        <v>0</v>
      </c>
      <c r="D96" s="23">
        <f t="shared" si="47"/>
        <v>0</v>
      </c>
      <c r="E96" s="23">
        <f t="shared" si="47"/>
        <v>0</v>
      </c>
      <c r="F96" s="23">
        <f t="shared" si="47"/>
        <v>0</v>
      </c>
      <c r="G96" s="23">
        <f t="shared" si="47"/>
        <v>0</v>
      </c>
      <c r="H96" s="23">
        <f t="shared" si="47"/>
        <v>0</v>
      </c>
      <c r="I96" s="23">
        <f t="shared" si="47"/>
        <v>0</v>
      </c>
      <c r="J96" s="23">
        <f t="shared" si="47"/>
        <v>0</v>
      </c>
      <c r="K96" s="23">
        <f t="shared" si="47"/>
        <v>0</v>
      </c>
      <c r="L96" s="23">
        <f t="shared" si="47"/>
        <v>0</v>
      </c>
      <c r="M96" s="23">
        <f t="shared" si="47"/>
        <v>0</v>
      </c>
      <c r="N96" s="20">
        <f t="shared" si="40"/>
        <v>0</v>
      </c>
    </row>
    <row r="97" spans="1:14" ht="15.75">
      <c r="A97" s="22" t="str">
        <f t="shared" si="38"/>
        <v>Autres</v>
      </c>
      <c r="B97" s="23">
        <f aca="true" t="shared" si="48" ref="B97:M97">B55*(1+$N$2)</f>
        <v>0</v>
      </c>
      <c r="C97" s="23">
        <f t="shared" si="48"/>
        <v>0</v>
      </c>
      <c r="D97" s="23">
        <f t="shared" si="48"/>
        <v>0</v>
      </c>
      <c r="E97" s="23">
        <f t="shared" si="48"/>
        <v>0</v>
      </c>
      <c r="F97" s="23">
        <f t="shared" si="48"/>
        <v>0</v>
      </c>
      <c r="G97" s="23">
        <f t="shared" si="48"/>
        <v>0</v>
      </c>
      <c r="H97" s="23">
        <f t="shared" si="48"/>
        <v>0</v>
      </c>
      <c r="I97" s="23">
        <f t="shared" si="48"/>
        <v>0</v>
      </c>
      <c r="J97" s="23">
        <f t="shared" si="48"/>
        <v>0</v>
      </c>
      <c r="K97" s="23">
        <f t="shared" si="48"/>
        <v>0</v>
      </c>
      <c r="L97" s="23">
        <f t="shared" si="48"/>
        <v>0</v>
      </c>
      <c r="M97" s="23">
        <f t="shared" si="48"/>
        <v>0</v>
      </c>
      <c r="N97" s="20">
        <f t="shared" si="40"/>
        <v>0</v>
      </c>
    </row>
    <row r="98" spans="1:14" ht="26.25">
      <c r="A98" s="22" t="str">
        <f t="shared" si="38"/>
        <v>Salaires vente et avantages sociaux</v>
      </c>
      <c r="B98" s="23">
        <f aca="true" t="shared" si="49" ref="B98:M98">B56*(1+$N$2)</f>
        <v>0</v>
      </c>
      <c r="C98" s="23">
        <f t="shared" si="49"/>
        <v>0</v>
      </c>
      <c r="D98" s="23">
        <f t="shared" si="49"/>
        <v>0</v>
      </c>
      <c r="E98" s="23">
        <f t="shared" si="49"/>
        <v>0</v>
      </c>
      <c r="F98" s="23">
        <f t="shared" si="49"/>
        <v>0</v>
      </c>
      <c r="G98" s="23">
        <f t="shared" si="49"/>
        <v>0</v>
      </c>
      <c r="H98" s="23">
        <f t="shared" si="49"/>
        <v>0</v>
      </c>
      <c r="I98" s="23">
        <f t="shared" si="49"/>
        <v>0</v>
      </c>
      <c r="J98" s="23">
        <f t="shared" si="49"/>
        <v>0</v>
      </c>
      <c r="K98" s="23">
        <f t="shared" si="49"/>
        <v>0</v>
      </c>
      <c r="L98" s="23">
        <f t="shared" si="49"/>
        <v>0</v>
      </c>
      <c r="M98" s="23">
        <f t="shared" si="49"/>
        <v>0</v>
      </c>
      <c r="N98" s="20">
        <f t="shared" si="40"/>
        <v>0</v>
      </c>
    </row>
    <row r="99" spans="1:14" ht="15.75">
      <c r="A99" s="22" t="str">
        <f t="shared" si="38"/>
        <v>Frais véhicule roulant</v>
      </c>
      <c r="B99" s="23">
        <f aca="true" t="shared" si="50" ref="B99:M99">B57*(1+$N$2)</f>
        <v>0</v>
      </c>
      <c r="C99" s="23">
        <f t="shared" si="50"/>
        <v>0</v>
      </c>
      <c r="D99" s="23">
        <f t="shared" si="50"/>
        <v>0</v>
      </c>
      <c r="E99" s="23">
        <f t="shared" si="50"/>
        <v>0</v>
      </c>
      <c r="F99" s="23">
        <f t="shared" si="50"/>
        <v>0</v>
      </c>
      <c r="G99" s="23">
        <f t="shared" si="50"/>
        <v>0</v>
      </c>
      <c r="H99" s="23">
        <f t="shared" si="50"/>
        <v>0</v>
      </c>
      <c r="I99" s="23">
        <f t="shared" si="50"/>
        <v>0</v>
      </c>
      <c r="J99" s="23">
        <f t="shared" si="50"/>
        <v>0</v>
      </c>
      <c r="K99" s="23">
        <f t="shared" si="50"/>
        <v>0</v>
      </c>
      <c r="L99" s="23">
        <f t="shared" si="50"/>
        <v>0</v>
      </c>
      <c r="M99" s="23">
        <f t="shared" si="50"/>
        <v>0</v>
      </c>
      <c r="N99" s="20">
        <f t="shared" si="40"/>
        <v>0</v>
      </c>
    </row>
    <row r="100" spans="1:14" ht="26.25">
      <c r="A100" s="22" t="str">
        <f t="shared" si="38"/>
        <v>Essence et stationnement</v>
      </c>
      <c r="B100" s="23">
        <f aca="true" t="shared" si="51" ref="B100:M100">B58*(1+$N$2)</f>
        <v>0</v>
      </c>
      <c r="C100" s="23">
        <f t="shared" si="51"/>
        <v>0</v>
      </c>
      <c r="D100" s="23">
        <f t="shared" si="51"/>
        <v>0</v>
      </c>
      <c r="E100" s="23">
        <f t="shared" si="51"/>
        <v>0</v>
      </c>
      <c r="F100" s="23">
        <f t="shared" si="51"/>
        <v>0</v>
      </c>
      <c r="G100" s="23">
        <f t="shared" si="51"/>
        <v>0</v>
      </c>
      <c r="H100" s="23">
        <f t="shared" si="51"/>
        <v>0</v>
      </c>
      <c r="I100" s="23">
        <f t="shared" si="51"/>
        <v>0</v>
      </c>
      <c r="J100" s="23">
        <f t="shared" si="51"/>
        <v>0</v>
      </c>
      <c r="K100" s="23">
        <f t="shared" si="51"/>
        <v>0</v>
      </c>
      <c r="L100" s="23">
        <f t="shared" si="51"/>
        <v>0</v>
      </c>
      <c r="M100" s="23">
        <f t="shared" si="51"/>
        <v>0</v>
      </c>
      <c r="N100" s="20">
        <f t="shared" si="40"/>
        <v>0</v>
      </c>
    </row>
    <row r="101" spans="1:14" ht="26.25">
      <c r="A101" s="22" t="str">
        <f t="shared" si="38"/>
        <v>Frais de représentation</v>
      </c>
      <c r="B101" s="23">
        <f aca="true" t="shared" si="52" ref="B101:M101">B59*(1+$N$2)</f>
        <v>0</v>
      </c>
      <c r="C101" s="23">
        <f t="shared" si="52"/>
        <v>0</v>
      </c>
      <c r="D101" s="23">
        <f t="shared" si="52"/>
        <v>0</v>
      </c>
      <c r="E101" s="23">
        <f t="shared" si="52"/>
        <v>0</v>
      </c>
      <c r="F101" s="23">
        <f t="shared" si="52"/>
        <v>0</v>
      </c>
      <c r="G101" s="23">
        <f t="shared" si="52"/>
        <v>0</v>
      </c>
      <c r="H101" s="23">
        <f t="shared" si="52"/>
        <v>0</v>
      </c>
      <c r="I101" s="23">
        <f t="shared" si="52"/>
        <v>0</v>
      </c>
      <c r="J101" s="23">
        <f t="shared" si="52"/>
        <v>0</v>
      </c>
      <c r="K101" s="23">
        <f t="shared" si="52"/>
        <v>0</v>
      </c>
      <c r="L101" s="23">
        <f t="shared" si="52"/>
        <v>0</v>
      </c>
      <c r="M101" s="23">
        <f t="shared" si="52"/>
        <v>0</v>
      </c>
      <c r="N101" s="20">
        <f t="shared" si="40"/>
        <v>0</v>
      </c>
    </row>
    <row r="102" spans="1:14" ht="26.25">
      <c r="A102" s="22" t="str">
        <f t="shared" si="38"/>
        <v>Publicité et promotion</v>
      </c>
      <c r="B102" s="23">
        <f aca="true" t="shared" si="53" ref="B102:M102">B60*(1+$N$2)</f>
        <v>0</v>
      </c>
      <c r="C102" s="23">
        <f t="shared" si="53"/>
        <v>0</v>
      </c>
      <c r="D102" s="23">
        <f t="shared" si="53"/>
        <v>0</v>
      </c>
      <c r="E102" s="23">
        <f t="shared" si="53"/>
        <v>0</v>
      </c>
      <c r="F102" s="23">
        <f t="shared" si="53"/>
        <v>0</v>
      </c>
      <c r="G102" s="23">
        <f t="shared" si="53"/>
        <v>0</v>
      </c>
      <c r="H102" s="23">
        <f t="shared" si="53"/>
        <v>0</v>
      </c>
      <c r="I102" s="23">
        <f t="shared" si="53"/>
        <v>0</v>
      </c>
      <c r="J102" s="23">
        <f t="shared" si="53"/>
        <v>0</v>
      </c>
      <c r="K102" s="23">
        <f t="shared" si="53"/>
        <v>0</v>
      </c>
      <c r="L102" s="23">
        <f t="shared" si="53"/>
        <v>0</v>
      </c>
      <c r="M102" s="23">
        <f t="shared" si="53"/>
        <v>0</v>
      </c>
      <c r="N102" s="20">
        <f t="shared" si="40"/>
        <v>0</v>
      </c>
    </row>
    <row r="103" spans="1:14" ht="15.75">
      <c r="A103" s="22" t="str">
        <f t="shared" si="38"/>
        <v>Cotisations</v>
      </c>
      <c r="B103" s="23">
        <f aca="true" t="shared" si="54" ref="B103:M103">B61*(1+$N$2)</f>
        <v>0</v>
      </c>
      <c r="C103" s="23">
        <f t="shared" si="54"/>
        <v>0</v>
      </c>
      <c r="D103" s="23">
        <f t="shared" si="54"/>
        <v>0</v>
      </c>
      <c r="E103" s="23">
        <f t="shared" si="54"/>
        <v>0</v>
      </c>
      <c r="F103" s="23">
        <f t="shared" si="54"/>
        <v>0</v>
      </c>
      <c r="G103" s="23">
        <f t="shared" si="54"/>
        <v>0</v>
      </c>
      <c r="H103" s="23">
        <f t="shared" si="54"/>
        <v>0</v>
      </c>
      <c r="I103" s="23">
        <f t="shared" si="54"/>
        <v>0</v>
      </c>
      <c r="J103" s="23">
        <f t="shared" si="54"/>
        <v>0</v>
      </c>
      <c r="K103" s="23">
        <f t="shared" si="54"/>
        <v>0</v>
      </c>
      <c r="L103" s="23">
        <f t="shared" si="54"/>
        <v>0</v>
      </c>
      <c r="M103" s="23">
        <f t="shared" si="54"/>
        <v>0</v>
      </c>
      <c r="N103" s="20">
        <f t="shared" si="40"/>
        <v>0</v>
      </c>
    </row>
    <row r="104" spans="1:14" ht="15.75">
      <c r="A104" s="22" t="str">
        <f t="shared" si="38"/>
        <v>Autres</v>
      </c>
      <c r="B104" s="23">
        <f aca="true" t="shared" si="55" ref="B104:M104">B62*(1+$N$2)</f>
        <v>0</v>
      </c>
      <c r="C104" s="23">
        <f t="shared" si="55"/>
        <v>0</v>
      </c>
      <c r="D104" s="23">
        <f t="shared" si="55"/>
        <v>0</v>
      </c>
      <c r="E104" s="23">
        <f t="shared" si="55"/>
        <v>0</v>
      </c>
      <c r="F104" s="23">
        <f t="shared" si="55"/>
        <v>0</v>
      </c>
      <c r="G104" s="23">
        <f t="shared" si="55"/>
        <v>0</v>
      </c>
      <c r="H104" s="23">
        <f t="shared" si="55"/>
        <v>0</v>
      </c>
      <c r="I104" s="23">
        <f t="shared" si="55"/>
        <v>0</v>
      </c>
      <c r="J104" s="23">
        <f t="shared" si="55"/>
        <v>0</v>
      </c>
      <c r="K104" s="23">
        <f t="shared" si="55"/>
        <v>0</v>
      </c>
      <c r="L104" s="23">
        <f t="shared" si="55"/>
        <v>0</v>
      </c>
      <c r="M104" s="23">
        <f t="shared" si="55"/>
        <v>0</v>
      </c>
      <c r="N104" s="20">
        <f t="shared" si="40"/>
        <v>0</v>
      </c>
    </row>
    <row r="105" spans="1:14" ht="39">
      <c r="A105" s="22" t="str">
        <f t="shared" si="38"/>
        <v>Salaires administratifs et avantages sociaux</v>
      </c>
      <c r="B105" s="23">
        <f aca="true" t="shared" si="56" ref="B105:M105">B63*(1+$N$2)</f>
        <v>0</v>
      </c>
      <c r="C105" s="23">
        <f t="shared" si="56"/>
        <v>0</v>
      </c>
      <c r="D105" s="23">
        <f t="shared" si="56"/>
        <v>0</v>
      </c>
      <c r="E105" s="23">
        <f t="shared" si="56"/>
        <v>0</v>
      </c>
      <c r="F105" s="23">
        <f t="shared" si="56"/>
        <v>0</v>
      </c>
      <c r="G105" s="23">
        <f t="shared" si="56"/>
        <v>0</v>
      </c>
      <c r="H105" s="23">
        <f t="shared" si="56"/>
        <v>0</v>
      </c>
      <c r="I105" s="23">
        <f t="shared" si="56"/>
        <v>0</v>
      </c>
      <c r="J105" s="23">
        <f t="shared" si="56"/>
        <v>0</v>
      </c>
      <c r="K105" s="23">
        <f t="shared" si="56"/>
        <v>0</v>
      </c>
      <c r="L105" s="23">
        <f t="shared" si="56"/>
        <v>0</v>
      </c>
      <c r="M105" s="23">
        <f t="shared" si="56"/>
        <v>0</v>
      </c>
      <c r="N105" s="20">
        <f t="shared" si="40"/>
        <v>0</v>
      </c>
    </row>
    <row r="106" spans="1:14" ht="15.75">
      <c r="A106" s="22" t="str">
        <f t="shared" si="38"/>
        <v>Frais de bureau</v>
      </c>
      <c r="B106" s="23">
        <f aca="true" t="shared" si="57" ref="B106:M106">B64*(1+$N$2)</f>
        <v>0</v>
      </c>
      <c r="C106" s="23">
        <f t="shared" si="57"/>
        <v>0</v>
      </c>
      <c r="D106" s="23">
        <f t="shared" si="57"/>
        <v>0</v>
      </c>
      <c r="E106" s="23">
        <f t="shared" si="57"/>
        <v>0</v>
      </c>
      <c r="F106" s="23">
        <f t="shared" si="57"/>
        <v>0</v>
      </c>
      <c r="G106" s="23">
        <f t="shared" si="57"/>
        <v>0</v>
      </c>
      <c r="H106" s="23">
        <f t="shared" si="57"/>
        <v>0</v>
      </c>
      <c r="I106" s="23">
        <f t="shared" si="57"/>
        <v>0</v>
      </c>
      <c r="J106" s="23">
        <f t="shared" si="57"/>
        <v>0</v>
      </c>
      <c r="K106" s="23">
        <f t="shared" si="57"/>
        <v>0</v>
      </c>
      <c r="L106" s="23">
        <f t="shared" si="57"/>
        <v>0</v>
      </c>
      <c r="M106" s="23">
        <f t="shared" si="57"/>
        <v>0</v>
      </c>
      <c r="N106" s="20">
        <f t="shared" si="40"/>
        <v>0</v>
      </c>
    </row>
    <row r="107" spans="1:14" ht="15.75">
      <c r="A107" s="22" t="str">
        <f t="shared" si="38"/>
        <v>Télécommunications</v>
      </c>
      <c r="B107" s="23">
        <f aca="true" t="shared" si="58" ref="B107:M107">B65*(1+$N$2)</f>
        <v>0</v>
      </c>
      <c r="C107" s="23">
        <f t="shared" si="58"/>
        <v>0</v>
      </c>
      <c r="D107" s="23">
        <f t="shared" si="58"/>
        <v>0</v>
      </c>
      <c r="E107" s="23">
        <f t="shared" si="58"/>
        <v>0</v>
      </c>
      <c r="F107" s="23">
        <f t="shared" si="58"/>
        <v>0</v>
      </c>
      <c r="G107" s="23">
        <f t="shared" si="58"/>
        <v>0</v>
      </c>
      <c r="H107" s="23">
        <f t="shared" si="58"/>
        <v>0</v>
      </c>
      <c r="I107" s="23">
        <f t="shared" si="58"/>
        <v>0</v>
      </c>
      <c r="J107" s="23">
        <f t="shared" si="58"/>
        <v>0</v>
      </c>
      <c r="K107" s="23">
        <f t="shared" si="58"/>
        <v>0</v>
      </c>
      <c r="L107" s="23">
        <f t="shared" si="58"/>
        <v>0</v>
      </c>
      <c r="M107" s="23">
        <f t="shared" si="58"/>
        <v>0</v>
      </c>
      <c r="N107" s="20">
        <f t="shared" si="40"/>
        <v>0</v>
      </c>
    </row>
    <row r="108" spans="1:14" ht="15.75">
      <c r="A108" s="22" t="str">
        <f t="shared" si="38"/>
        <v>Internet</v>
      </c>
      <c r="B108" s="23">
        <f aca="true" t="shared" si="59" ref="B108:M108">B66*(1+$N$2)</f>
        <v>0</v>
      </c>
      <c r="C108" s="23">
        <f t="shared" si="59"/>
        <v>0</v>
      </c>
      <c r="D108" s="23">
        <f t="shared" si="59"/>
        <v>0</v>
      </c>
      <c r="E108" s="23">
        <f t="shared" si="59"/>
        <v>0</v>
      </c>
      <c r="F108" s="23">
        <f t="shared" si="59"/>
        <v>0</v>
      </c>
      <c r="G108" s="23">
        <f t="shared" si="59"/>
        <v>0</v>
      </c>
      <c r="H108" s="23">
        <f t="shared" si="59"/>
        <v>0</v>
      </c>
      <c r="I108" s="23">
        <f t="shared" si="59"/>
        <v>0</v>
      </c>
      <c r="J108" s="23">
        <f t="shared" si="59"/>
        <v>0</v>
      </c>
      <c r="K108" s="23">
        <f t="shared" si="59"/>
        <v>0</v>
      </c>
      <c r="L108" s="23">
        <f t="shared" si="59"/>
        <v>0</v>
      </c>
      <c r="M108" s="23">
        <f t="shared" si="59"/>
        <v>0</v>
      </c>
      <c r="N108" s="20">
        <f t="shared" si="40"/>
        <v>0</v>
      </c>
    </row>
    <row r="109" spans="1:14" ht="15.75">
      <c r="A109" s="22" t="str">
        <f t="shared" si="38"/>
        <v>Cellulaires</v>
      </c>
      <c r="B109" s="23">
        <f aca="true" t="shared" si="60" ref="B109:M109">B67*(1+$N$2)</f>
        <v>0</v>
      </c>
      <c r="C109" s="23">
        <f t="shared" si="60"/>
        <v>0</v>
      </c>
      <c r="D109" s="23">
        <f t="shared" si="60"/>
        <v>0</v>
      </c>
      <c r="E109" s="23">
        <f t="shared" si="60"/>
        <v>0</v>
      </c>
      <c r="F109" s="23">
        <f t="shared" si="60"/>
        <v>0</v>
      </c>
      <c r="G109" s="23">
        <f t="shared" si="60"/>
        <v>0</v>
      </c>
      <c r="H109" s="23">
        <f t="shared" si="60"/>
        <v>0</v>
      </c>
      <c r="I109" s="23">
        <f t="shared" si="60"/>
        <v>0</v>
      </c>
      <c r="J109" s="23">
        <f t="shared" si="60"/>
        <v>0</v>
      </c>
      <c r="K109" s="23">
        <f t="shared" si="60"/>
        <v>0</v>
      </c>
      <c r="L109" s="23">
        <f t="shared" si="60"/>
        <v>0</v>
      </c>
      <c r="M109" s="23">
        <f t="shared" si="60"/>
        <v>0</v>
      </c>
      <c r="N109" s="20">
        <f t="shared" si="40"/>
        <v>0</v>
      </c>
    </row>
    <row r="110" spans="1:14" ht="15.75">
      <c r="A110" s="22" t="str">
        <f t="shared" si="38"/>
        <v>Assurances</v>
      </c>
      <c r="B110" s="23">
        <f aca="true" t="shared" si="61" ref="B110:M110">B68*(1+$N$2)</f>
        <v>0</v>
      </c>
      <c r="C110" s="23">
        <f t="shared" si="61"/>
        <v>0</v>
      </c>
      <c r="D110" s="23">
        <f t="shared" si="61"/>
        <v>0</v>
      </c>
      <c r="E110" s="23">
        <f t="shared" si="61"/>
        <v>0</v>
      </c>
      <c r="F110" s="23">
        <f t="shared" si="61"/>
        <v>0</v>
      </c>
      <c r="G110" s="23">
        <f t="shared" si="61"/>
        <v>0</v>
      </c>
      <c r="H110" s="23">
        <f t="shared" si="61"/>
        <v>0</v>
      </c>
      <c r="I110" s="23">
        <f t="shared" si="61"/>
        <v>0</v>
      </c>
      <c r="J110" s="23">
        <f t="shared" si="61"/>
        <v>0</v>
      </c>
      <c r="K110" s="23">
        <f t="shared" si="61"/>
        <v>0</v>
      </c>
      <c r="L110" s="23">
        <f t="shared" si="61"/>
        <v>0</v>
      </c>
      <c r="M110" s="23">
        <f t="shared" si="61"/>
        <v>0</v>
      </c>
      <c r="N110" s="20">
        <f t="shared" si="40"/>
        <v>0</v>
      </c>
    </row>
    <row r="111" spans="1:14" ht="26.25">
      <c r="A111" s="22" t="str">
        <f t="shared" si="38"/>
        <v>Taxes affaires et permis</v>
      </c>
      <c r="B111" s="23">
        <f aca="true" t="shared" si="62" ref="B111:M111">B69*(1+$N$2)</f>
        <v>0</v>
      </c>
      <c r="C111" s="23">
        <f t="shared" si="62"/>
        <v>0</v>
      </c>
      <c r="D111" s="23">
        <f t="shared" si="62"/>
        <v>0</v>
      </c>
      <c r="E111" s="23">
        <f t="shared" si="62"/>
        <v>0</v>
      </c>
      <c r="F111" s="23">
        <f t="shared" si="62"/>
        <v>0</v>
      </c>
      <c r="G111" s="23">
        <f t="shared" si="62"/>
        <v>0</v>
      </c>
      <c r="H111" s="23">
        <f t="shared" si="62"/>
        <v>0</v>
      </c>
      <c r="I111" s="23">
        <f t="shared" si="62"/>
        <v>0</v>
      </c>
      <c r="J111" s="23">
        <f t="shared" si="62"/>
        <v>0</v>
      </c>
      <c r="K111" s="23">
        <f t="shared" si="62"/>
        <v>0</v>
      </c>
      <c r="L111" s="23">
        <f t="shared" si="62"/>
        <v>0</v>
      </c>
      <c r="M111" s="23">
        <f t="shared" si="62"/>
        <v>0</v>
      </c>
      <c r="N111" s="20">
        <f t="shared" si="40"/>
        <v>0</v>
      </c>
    </row>
    <row r="112" spans="1:14" ht="26.25">
      <c r="A112" s="22" t="str">
        <f t="shared" si="38"/>
        <v>Honoraires professionnels</v>
      </c>
      <c r="B112" s="23">
        <f aca="true" t="shared" si="63" ref="B112:M112">B70*(1+$N$2)</f>
        <v>0</v>
      </c>
      <c r="C112" s="23">
        <f t="shared" si="63"/>
        <v>0</v>
      </c>
      <c r="D112" s="23">
        <f t="shared" si="63"/>
        <v>0</v>
      </c>
      <c r="E112" s="23">
        <f t="shared" si="63"/>
        <v>0</v>
      </c>
      <c r="F112" s="23">
        <f t="shared" si="63"/>
        <v>0</v>
      </c>
      <c r="G112" s="23">
        <f t="shared" si="63"/>
        <v>0</v>
      </c>
      <c r="H112" s="23">
        <f t="shared" si="63"/>
        <v>0</v>
      </c>
      <c r="I112" s="23">
        <f t="shared" si="63"/>
        <v>0</v>
      </c>
      <c r="J112" s="23">
        <f t="shared" si="63"/>
        <v>0</v>
      </c>
      <c r="K112" s="23">
        <f t="shared" si="63"/>
        <v>0</v>
      </c>
      <c r="L112" s="23">
        <f t="shared" si="63"/>
        <v>0</v>
      </c>
      <c r="M112" s="23">
        <f t="shared" si="63"/>
        <v>0</v>
      </c>
      <c r="N112" s="20">
        <f t="shared" si="40"/>
        <v>0</v>
      </c>
    </row>
    <row r="113" spans="1:14" ht="15.75">
      <c r="A113" s="22" t="str">
        <f t="shared" si="38"/>
        <v>Prélèvement</v>
      </c>
      <c r="B113" s="23">
        <f aca="true" t="shared" si="64" ref="B113:M113">B71*(1+$N$2)</f>
        <v>0</v>
      </c>
      <c r="C113" s="23">
        <f t="shared" si="64"/>
        <v>0</v>
      </c>
      <c r="D113" s="23">
        <f t="shared" si="64"/>
        <v>0</v>
      </c>
      <c r="E113" s="23">
        <f t="shared" si="64"/>
        <v>0</v>
      </c>
      <c r="F113" s="23">
        <f t="shared" si="64"/>
        <v>0</v>
      </c>
      <c r="G113" s="23">
        <f t="shared" si="64"/>
        <v>0</v>
      </c>
      <c r="H113" s="23">
        <f t="shared" si="64"/>
        <v>0</v>
      </c>
      <c r="I113" s="23">
        <f t="shared" si="64"/>
        <v>0</v>
      </c>
      <c r="J113" s="23">
        <f t="shared" si="64"/>
        <v>0</v>
      </c>
      <c r="K113" s="23">
        <f t="shared" si="64"/>
        <v>0</v>
      </c>
      <c r="L113" s="23">
        <f t="shared" si="64"/>
        <v>0</v>
      </c>
      <c r="M113" s="23">
        <f t="shared" si="64"/>
        <v>0</v>
      </c>
      <c r="N113" s="20">
        <f t="shared" si="40"/>
        <v>0</v>
      </c>
    </row>
    <row r="114" spans="1:14" ht="15.75">
      <c r="A114" s="22" t="str">
        <f t="shared" si="38"/>
        <v>Prélèvement</v>
      </c>
      <c r="B114" s="23">
        <f aca="true" t="shared" si="65" ref="B114:M114">B72*(1+$N$2)</f>
        <v>0</v>
      </c>
      <c r="C114" s="23">
        <f t="shared" si="65"/>
        <v>0</v>
      </c>
      <c r="D114" s="23">
        <f t="shared" si="65"/>
        <v>0</v>
      </c>
      <c r="E114" s="23">
        <f t="shared" si="65"/>
        <v>0</v>
      </c>
      <c r="F114" s="23">
        <f t="shared" si="65"/>
        <v>0</v>
      </c>
      <c r="G114" s="23">
        <f t="shared" si="65"/>
        <v>0</v>
      </c>
      <c r="H114" s="23">
        <f t="shared" si="65"/>
        <v>0</v>
      </c>
      <c r="I114" s="23">
        <f t="shared" si="65"/>
        <v>0</v>
      </c>
      <c r="J114" s="23">
        <f t="shared" si="65"/>
        <v>0</v>
      </c>
      <c r="K114" s="23">
        <f t="shared" si="65"/>
        <v>0</v>
      </c>
      <c r="L114" s="23">
        <f t="shared" si="65"/>
        <v>0</v>
      </c>
      <c r="M114" s="23">
        <f t="shared" si="65"/>
        <v>0</v>
      </c>
      <c r="N114" s="20">
        <f t="shared" si="40"/>
        <v>0</v>
      </c>
    </row>
    <row r="115" spans="1:14" ht="15.75">
      <c r="A115" s="22" t="str">
        <f t="shared" si="38"/>
        <v>Autres</v>
      </c>
      <c r="B115" s="23">
        <f aca="true" t="shared" si="66" ref="B115:M115">B73*(1+$N$2)</f>
        <v>0</v>
      </c>
      <c r="C115" s="23">
        <f t="shared" si="66"/>
        <v>0</v>
      </c>
      <c r="D115" s="23">
        <f t="shared" si="66"/>
        <v>0</v>
      </c>
      <c r="E115" s="23">
        <f t="shared" si="66"/>
        <v>0</v>
      </c>
      <c r="F115" s="23">
        <f t="shared" si="66"/>
        <v>0</v>
      </c>
      <c r="G115" s="23">
        <f t="shared" si="66"/>
        <v>0</v>
      </c>
      <c r="H115" s="23">
        <f t="shared" si="66"/>
        <v>0</v>
      </c>
      <c r="I115" s="23">
        <f t="shared" si="66"/>
        <v>0</v>
      </c>
      <c r="J115" s="23">
        <f t="shared" si="66"/>
        <v>0</v>
      </c>
      <c r="K115" s="23">
        <f t="shared" si="66"/>
        <v>0</v>
      </c>
      <c r="L115" s="23">
        <f t="shared" si="66"/>
        <v>0</v>
      </c>
      <c r="M115" s="23">
        <f t="shared" si="66"/>
        <v>0</v>
      </c>
      <c r="N115" s="20">
        <f t="shared" si="40"/>
        <v>0</v>
      </c>
    </row>
    <row r="116" spans="1:14" ht="15.75">
      <c r="A116" s="22" t="str">
        <f t="shared" si="38"/>
        <v>Autres</v>
      </c>
      <c r="B116" s="23">
        <f aca="true" t="shared" si="67" ref="B116:M116">B74*(1+$N$2)</f>
        <v>0</v>
      </c>
      <c r="C116" s="23">
        <f t="shared" si="67"/>
        <v>0</v>
      </c>
      <c r="D116" s="23">
        <f t="shared" si="67"/>
        <v>0</v>
      </c>
      <c r="E116" s="23">
        <f t="shared" si="67"/>
        <v>0</v>
      </c>
      <c r="F116" s="23">
        <f t="shared" si="67"/>
        <v>0</v>
      </c>
      <c r="G116" s="23">
        <f t="shared" si="67"/>
        <v>0</v>
      </c>
      <c r="H116" s="23">
        <f t="shared" si="67"/>
        <v>0</v>
      </c>
      <c r="I116" s="23">
        <f t="shared" si="67"/>
        <v>0</v>
      </c>
      <c r="J116" s="23">
        <f t="shared" si="67"/>
        <v>0</v>
      </c>
      <c r="K116" s="23">
        <f t="shared" si="67"/>
        <v>0</v>
      </c>
      <c r="L116" s="23">
        <f t="shared" si="67"/>
        <v>0</v>
      </c>
      <c r="M116" s="23">
        <f t="shared" si="67"/>
        <v>0</v>
      </c>
      <c r="N116" s="20">
        <f t="shared" si="40"/>
        <v>0</v>
      </c>
    </row>
    <row r="117" spans="1:14" ht="15.75">
      <c r="A117" s="22" t="str">
        <f t="shared" si="38"/>
        <v>Frais bancaires</v>
      </c>
      <c r="B117" s="23">
        <f aca="true" t="shared" si="68" ref="B117:M117">B75*(1+$N$2)</f>
        <v>0</v>
      </c>
      <c r="C117" s="23">
        <f t="shared" si="68"/>
        <v>0</v>
      </c>
      <c r="D117" s="23">
        <f t="shared" si="68"/>
        <v>0</v>
      </c>
      <c r="E117" s="23">
        <f t="shared" si="68"/>
        <v>0</v>
      </c>
      <c r="F117" s="23">
        <f t="shared" si="68"/>
        <v>0</v>
      </c>
      <c r="G117" s="23">
        <f t="shared" si="68"/>
        <v>0</v>
      </c>
      <c r="H117" s="23">
        <f t="shared" si="68"/>
        <v>0</v>
      </c>
      <c r="I117" s="23">
        <f t="shared" si="68"/>
        <v>0</v>
      </c>
      <c r="J117" s="23">
        <f t="shared" si="68"/>
        <v>0</v>
      </c>
      <c r="K117" s="23">
        <f t="shared" si="68"/>
        <v>0</v>
      </c>
      <c r="L117" s="23">
        <f t="shared" si="68"/>
        <v>0</v>
      </c>
      <c r="M117" s="23">
        <f t="shared" si="68"/>
        <v>0</v>
      </c>
      <c r="N117" s="20">
        <f t="shared" si="40"/>
        <v>0</v>
      </c>
    </row>
    <row r="118" spans="1:14" ht="15.75">
      <c r="A118" s="22" t="str">
        <f t="shared" si="38"/>
        <v>Frais Interac</v>
      </c>
      <c r="B118" s="23">
        <f aca="true" t="shared" si="69" ref="B118:M118">B76*(1+$N$2)</f>
        <v>0</v>
      </c>
      <c r="C118" s="23">
        <f t="shared" si="69"/>
        <v>0</v>
      </c>
      <c r="D118" s="23">
        <f t="shared" si="69"/>
        <v>0</v>
      </c>
      <c r="E118" s="23">
        <f t="shared" si="69"/>
        <v>0</v>
      </c>
      <c r="F118" s="23">
        <f t="shared" si="69"/>
        <v>0</v>
      </c>
      <c r="G118" s="23">
        <f t="shared" si="69"/>
        <v>0</v>
      </c>
      <c r="H118" s="23">
        <f t="shared" si="69"/>
        <v>0</v>
      </c>
      <c r="I118" s="23">
        <f t="shared" si="69"/>
        <v>0</v>
      </c>
      <c r="J118" s="23">
        <f t="shared" si="69"/>
        <v>0</v>
      </c>
      <c r="K118" s="23">
        <f t="shared" si="69"/>
        <v>0</v>
      </c>
      <c r="L118" s="23">
        <f t="shared" si="69"/>
        <v>0</v>
      </c>
      <c r="M118" s="23">
        <f t="shared" si="69"/>
        <v>0</v>
      </c>
      <c r="N118" s="20">
        <f t="shared" si="40"/>
        <v>0</v>
      </c>
    </row>
    <row r="119" spans="1:14" ht="15.75">
      <c r="A119" s="22" t="str">
        <f t="shared" si="38"/>
        <v>intérêt emprunt</v>
      </c>
      <c r="B119" s="23">
        <f aca="true" t="shared" si="70" ref="B119:M119">B77*(1+$N$2)</f>
        <v>0</v>
      </c>
      <c r="C119" s="23">
        <f t="shared" si="70"/>
        <v>0</v>
      </c>
      <c r="D119" s="23">
        <f t="shared" si="70"/>
        <v>0</v>
      </c>
      <c r="E119" s="23">
        <f t="shared" si="70"/>
        <v>0</v>
      </c>
      <c r="F119" s="23">
        <f t="shared" si="70"/>
        <v>0</v>
      </c>
      <c r="G119" s="23">
        <f t="shared" si="70"/>
        <v>0</v>
      </c>
      <c r="H119" s="23">
        <f t="shared" si="70"/>
        <v>0</v>
      </c>
      <c r="I119" s="23">
        <f t="shared" si="70"/>
        <v>0</v>
      </c>
      <c r="J119" s="23">
        <f t="shared" si="70"/>
        <v>0</v>
      </c>
      <c r="K119" s="23">
        <f t="shared" si="70"/>
        <v>0</v>
      </c>
      <c r="L119" s="23">
        <f t="shared" si="70"/>
        <v>0</v>
      </c>
      <c r="M119" s="23">
        <f t="shared" si="70"/>
        <v>0</v>
      </c>
      <c r="N119" s="20">
        <f t="shared" si="40"/>
        <v>0</v>
      </c>
    </row>
    <row r="120" spans="1:14" ht="15.75">
      <c r="A120" s="22" t="str">
        <f t="shared" si="38"/>
        <v>intérêt marge crédit</v>
      </c>
      <c r="B120" s="23">
        <f aca="true" t="shared" si="71" ref="B120:M120">B78*(1+$N$2)</f>
        <v>0</v>
      </c>
      <c r="C120" s="23">
        <f t="shared" si="71"/>
        <v>0</v>
      </c>
      <c r="D120" s="23">
        <f t="shared" si="71"/>
        <v>0</v>
      </c>
      <c r="E120" s="23">
        <f t="shared" si="71"/>
        <v>0</v>
      </c>
      <c r="F120" s="23">
        <f t="shared" si="71"/>
        <v>0</v>
      </c>
      <c r="G120" s="23">
        <f t="shared" si="71"/>
        <v>0</v>
      </c>
      <c r="H120" s="23">
        <f t="shared" si="71"/>
        <v>0</v>
      </c>
      <c r="I120" s="23">
        <f t="shared" si="71"/>
        <v>0</v>
      </c>
      <c r="J120" s="23">
        <f t="shared" si="71"/>
        <v>0</v>
      </c>
      <c r="K120" s="23">
        <f t="shared" si="71"/>
        <v>0</v>
      </c>
      <c r="L120" s="23">
        <f t="shared" si="71"/>
        <v>0</v>
      </c>
      <c r="M120" s="23">
        <f t="shared" si="71"/>
        <v>0</v>
      </c>
      <c r="N120" s="20">
        <f t="shared" si="40"/>
        <v>0</v>
      </c>
    </row>
    <row r="121" spans="1:14" ht="30">
      <c r="A121" s="18" t="s">
        <v>59</v>
      </c>
      <c r="B121" s="25">
        <f>SUM(B89:B120)+'Achats (%)'!K45</f>
        <v>0</v>
      </c>
      <c r="C121" s="25">
        <f>SUM(C89:C120)+'Achats (%)'!K46</f>
        <v>0</v>
      </c>
      <c r="D121" s="25">
        <f>SUM(D89:D120)+'Achats (%)'!K47</f>
        <v>0</v>
      </c>
      <c r="E121" s="25">
        <f>SUM(E89:E120)+'Achats (%)'!K48</f>
        <v>0</v>
      </c>
      <c r="F121" s="25">
        <f>SUM(F89:F120)+'Achats (%)'!K49</f>
        <v>0</v>
      </c>
      <c r="G121" s="25">
        <f>SUM(G89:G120)+'Achats (%)'!K50</f>
        <v>0</v>
      </c>
      <c r="H121" s="25">
        <f>SUM(H89:H120)+'Achats (%)'!K51</f>
        <v>0</v>
      </c>
      <c r="I121" s="25">
        <f>SUM(I89:I120)+'Achats (%)'!K52</f>
        <v>0</v>
      </c>
      <c r="J121" s="25">
        <f>SUM(J89:J120)+'Achats (%)'!K53</f>
        <v>0</v>
      </c>
      <c r="K121" s="25">
        <f>SUM(K89:K120)+'Achats (%)'!K54</f>
        <v>0</v>
      </c>
      <c r="L121" s="25">
        <f>SUM(L89:L120)+'Achats (%)'!K55</f>
        <v>0</v>
      </c>
      <c r="M121" s="25">
        <f>SUM(M89:M120)+'Achats (%)'!K56</f>
        <v>0</v>
      </c>
      <c r="N121" s="21">
        <f>SUM(N89:N120)+'Achats (%)'!K57</f>
        <v>0</v>
      </c>
    </row>
    <row r="123" spans="1:14" ht="29.25">
      <c r="A123" s="27" t="s">
        <v>30</v>
      </c>
      <c r="B123" s="28">
        <f aca="true" t="shared" si="72" ref="B123:M123">B81*(1+$N$2)</f>
        <v>0</v>
      </c>
      <c r="C123" s="28">
        <f t="shared" si="72"/>
        <v>0</v>
      </c>
      <c r="D123" s="28">
        <f t="shared" si="72"/>
        <v>0</v>
      </c>
      <c r="E123" s="28">
        <f t="shared" si="72"/>
        <v>0</v>
      </c>
      <c r="F123" s="28">
        <f t="shared" si="72"/>
        <v>0</v>
      </c>
      <c r="G123" s="28">
        <f t="shared" si="72"/>
        <v>0</v>
      </c>
      <c r="H123" s="28">
        <f t="shared" si="72"/>
        <v>0</v>
      </c>
      <c r="I123" s="28">
        <f t="shared" si="72"/>
        <v>0</v>
      </c>
      <c r="J123" s="28">
        <f t="shared" si="72"/>
        <v>0</v>
      </c>
      <c r="K123" s="28">
        <f t="shared" si="72"/>
        <v>0</v>
      </c>
      <c r="L123" s="28">
        <f t="shared" si="72"/>
        <v>0</v>
      </c>
      <c r="M123" s="28">
        <f t="shared" si="72"/>
        <v>0</v>
      </c>
      <c r="N123" s="29">
        <f>SUM(B123:M123)</f>
        <v>0</v>
      </c>
    </row>
    <row r="125" spans="1:14" ht="15.75">
      <c r="A125" s="27" t="s">
        <v>62</v>
      </c>
      <c r="B125" s="28">
        <f>Ventes!N44</f>
        <v>0</v>
      </c>
      <c r="C125" s="28">
        <f>Ventes!N45</f>
        <v>0</v>
      </c>
      <c r="D125" s="28">
        <f>Ventes!N46</f>
        <v>0</v>
      </c>
      <c r="E125" s="28">
        <f>Ventes!N47</f>
        <v>0</v>
      </c>
      <c r="F125" s="28">
        <f>Ventes!N48</f>
        <v>0</v>
      </c>
      <c r="G125" s="28">
        <f>Ventes!N49</f>
        <v>0</v>
      </c>
      <c r="H125" s="28">
        <f>Ventes!N50</f>
        <v>0</v>
      </c>
      <c r="I125" s="28">
        <f>Ventes!N51</f>
        <v>0</v>
      </c>
      <c r="J125" s="28">
        <f>Ventes!N52</f>
        <v>0</v>
      </c>
      <c r="K125" s="28">
        <f>Ventes!N53</f>
        <v>0</v>
      </c>
      <c r="L125" s="28">
        <f>Ventes!N54</f>
        <v>0</v>
      </c>
      <c r="M125" s="28">
        <f>Ventes!N55</f>
        <v>0</v>
      </c>
      <c r="N125" s="29">
        <f>SUM(B125:M125)</f>
        <v>0</v>
      </c>
    </row>
    <row r="126" spans="1:14" ht="15.7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6"/>
    </row>
    <row r="127" spans="1:14" ht="30">
      <c r="A127" s="57" t="s">
        <v>68</v>
      </c>
      <c r="B127" s="58">
        <f>B125-B121-B123</f>
        <v>0</v>
      </c>
      <c r="C127" s="58">
        <f aca="true" t="shared" si="73" ref="C127:M127">C125-C121-C123</f>
        <v>0</v>
      </c>
      <c r="D127" s="58">
        <f t="shared" si="73"/>
        <v>0</v>
      </c>
      <c r="E127" s="58">
        <f t="shared" si="73"/>
        <v>0</v>
      </c>
      <c r="F127" s="58">
        <f t="shared" si="73"/>
        <v>0</v>
      </c>
      <c r="G127" s="58">
        <f t="shared" si="73"/>
        <v>0</v>
      </c>
      <c r="H127" s="58">
        <f t="shared" si="73"/>
        <v>0</v>
      </c>
      <c r="I127" s="58">
        <f t="shared" si="73"/>
        <v>0</v>
      </c>
      <c r="J127" s="58">
        <f t="shared" si="73"/>
        <v>0</v>
      </c>
      <c r="K127" s="58">
        <f t="shared" si="73"/>
        <v>0</v>
      </c>
      <c r="L127" s="58">
        <f t="shared" si="73"/>
        <v>0</v>
      </c>
      <c r="M127" s="58">
        <f t="shared" si="73"/>
        <v>0</v>
      </c>
      <c r="N127" s="59">
        <f>SUM(B127:M127)</f>
        <v>0</v>
      </c>
    </row>
  </sheetData>
  <sheetProtection sheet="1"/>
  <mergeCells count="7">
    <mergeCell ref="A3:A4"/>
    <mergeCell ref="N3:N4"/>
    <mergeCell ref="A1:N1"/>
    <mergeCell ref="A45:A46"/>
    <mergeCell ref="N45:N46"/>
    <mergeCell ref="A87:A88"/>
    <mergeCell ref="N87:N88"/>
  </mergeCells>
  <printOptions/>
  <pageMargins left="0.7086614173228347" right="0.7086614173228347" top="0.35433070866141736" bottom="0.35433070866141736" header="0.31496062992125984" footer="0.31496062992125984"/>
  <pageSetup fitToHeight="3" horizontalDpi="600" verticalDpi="600" orientation="landscape" scale="60" r:id="rId1"/>
  <rowBreaks count="2" manualBreakCount="2">
    <brk id="44" max="255" man="1"/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36.8515625" style="0" customWidth="1"/>
    <col min="2" max="2" width="13.7109375" style="0" customWidth="1"/>
    <col min="3" max="3" width="5.7109375" style="0" customWidth="1"/>
    <col min="4" max="4" width="13.7109375" style="0" customWidth="1"/>
    <col min="5" max="5" width="5.7109375" style="0" customWidth="1"/>
    <col min="6" max="6" width="13.7109375" style="0" customWidth="1"/>
  </cols>
  <sheetData>
    <row r="1" spans="1:6" ht="18.75">
      <c r="A1" s="73" t="s">
        <v>60</v>
      </c>
      <c r="B1" s="73"/>
      <c r="C1" s="73"/>
      <c r="D1" s="73"/>
      <c r="E1" s="73"/>
      <c r="F1" s="73"/>
    </row>
    <row r="2" spans="1:6" ht="18.75">
      <c r="A2" s="62" t="s">
        <v>61</v>
      </c>
      <c r="B2" s="62"/>
      <c r="C2" s="62"/>
      <c r="D2" s="62"/>
      <c r="E2" s="62"/>
      <c r="F2" s="62"/>
    </row>
    <row r="4" spans="2:6" ht="15">
      <c r="B4" s="38" t="s">
        <v>29</v>
      </c>
      <c r="C4" s="38"/>
      <c r="D4" s="38" t="s">
        <v>56</v>
      </c>
      <c r="E4" s="38"/>
      <c r="F4" s="38" t="s">
        <v>57</v>
      </c>
    </row>
    <row r="6" spans="1:6" ht="15">
      <c r="A6" t="s">
        <v>62</v>
      </c>
      <c r="B6" s="49">
        <f>Ventes!N22</f>
        <v>0</v>
      </c>
      <c r="C6" s="49"/>
      <c r="D6" s="49">
        <f>Ventes!N39</f>
        <v>0</v>
      </c>
      <c r="E6" s="49"/>
      <c r="F6" s="49">
        <f>Ventes!N56</f>
        <v>0</v>
      </c>
    </row>
    <row r="7" spans="2:6" ht="15">
      <c r="B7" s="49"/>
      <c r="C7" s="49"/>
      <c r="D7" s="49"/>
      <c r="E7" s="49"/>
      <c r="F7" s="49"/>
    </row>
    <row r="8" spans="1:6" ht="15">
      <c r="A8" t="s">
        <v>20</v>
      </c>
      <c r="B8" s="49">
        <f>'Achats (%)'!K22</f>
        <v>0</v>
      </c>
      <c r="C8" s="49"/>
      <c r="D8" s="49">
        <f>'Achats (%)'!K40</f>
        <v>0</v>
      </c>
      <c r="E8" s="49"/>
      <c r="F8" s="49">
        <f>'Achats (%)'!K57</f>
        <v>0</v>
      </c>
    </row>
    <row r="9" spans="2:6" ht="15">
      <c r="B9" s="49"/>
      <c r="C9" s="49"/>
      <c r="D9" s="49"/>
      <c r="E9" s="49"/>
      <c r="F9" s="49"/>
    </row>
    <row r="10" spans="1:6" s="4" customFormat="1" ht="15">
      <c r="A10" s="4" t="s">
        <v>63</v>
      </c>
      <c r="B10" s="50">
        <f>B6-B8</f>
        <v>0</v>
      </c>
      <c r="C10" s="50"/>
      <c r="D10" s="50">
        <f>D6-D8</f>
        <v>0</v>
      </c>
      <c r="E10" s="50"/>
      <c r="F10" s="50">
        <f>F6-F8</f>
        <v>0</v>
      </c>
    </row>
    <row r="11" spans="2:6" ht="15">
      <c r="B11" s="49"/>
      <c r="C11" s="49"/>
      <c r="D11" s="49"/>
      <c r="E11" s="49"/>
      <c r="F11" s="49"/>
    </row>
    <row r="12" spans="1:6" ht="15">
      <c r="A12" s="4" t="s">
        <v>64</v>
      </c>
      <c r="B12" s="49"/>
      <c r="C12" s="49"/>
      <c r="D12" s="49"/>
      <c r="E12" s="49"/>
      <c r="F12" s="49"/>
    </row>
    <row r="13" spans="1:6" ht="15">
      <c r="A13" t="str">
        <f>Dépenses!A5</f>
        <v>Salaires production et avantages sociaux</v>
      </c>
      <c r="B13" s="49">
        <f>Dépenses!N5</f>
        <v>0</v>
      </c>
      <c r="C13" s="49"/>
      <c r="D13" s="49">
        <f>Dépenses!N47</f>
        <v>0</v>
      </c>
      <c r="E13" s="49"/>
      <c r="F13" s="49">
        <f>Dépenses!N89</f>
        <v>0</v>
      </c>
    </row>
    <row r="14" spans="1:6" ht="15">
      <c r="A14" t="str">
        <f>Dépenses!A6</f>
        <v>Sous-traitance</v>
      </c>
      <c r="B14" s="49">
        <f>Dépenses!N6</f>
        <v>0</v>
      </c>
      <c r="C14" s="49"/>
      <c r="D14" s="49">
        <f>Dépenses!N48</f>
        <v>0</v>
      </c>
      <c r="E14" s="49"/>
      <c r="F14" s="49">
        <f>Dépenses!N90</f>
        <v>0</v>
      </c>
    </row>
    <row r="15" spans="1:6" ht="15">
      <c r="A15" t="str">
        <f>Dépenses!A7</f>
        <v>Entretien équipements</v>
      </c>
      <c r="B15" s="49">
        <f>Dépenses!N7</f>
        <v>0</v>
      </c>
      <c r="C15" s="49"/>
      <c r="D15" s="49">
        <f>Dépenses!N49</f>
        <v>0</v>
      </c>
      <c r="E15" s="49"/>
      <c r="F15" s="49">
        <f>Dépenses!N91</f>
        <v>0</v>
      </c>
    </row>
    <row r="16" spans="1:6" ht="15">
      <c r="A16" t="str">
        <f>Dépenses!A8</f>
        <v>Entretien bâtisse</v>
      </c>
      <c r="B16" s="49">
        <f>Dépenses!N8</f>
        <v>0</v>
      </c>
      <c r="C16" s="49"/>
      <c r="D16" s="49">
        <f>Dépenses!N50</f>
        <v>0</v>
      </c>
      <c r="E16" s="49"/>
      <c r="F16" s="49">
        <f>Dépenses!N92</f>
        <v>0</v>
      </c>
    </row>
    <row r="17" spans="1:6" ht="15">
      <c r="A17" t="str">
        <f>Dépenses!A9</f>
        <v>Loyer</v>
      </c>
      <c r="B17" s="49">
        <f>Dépenses!N9</f>
        <v>0</v>
      </c>
      <c r="C17" s="49"/>
      <c r="D17" s="49">
        <f>Dépenses!N51</f>
        <v>0</v>
      </c>
      <c r="E17" s="49"/>
      <c r="F17" s="49">
        <f>Dépenses!N93</f>
        <v>0</v>
      </c>
    </row>
    <row r="18" spans="1:6" ht="15">
      <c r="A18" t="str">
        <f>Dépenses!A10</f>
        <v>Électricité</v>
      </c>
      <c r="B18" s="49">
        <f>Dépenses!N10</f>
        <v>0</v>
      </c>
      <c r="C18" s="49"/>
      <c r="D18" s="49">
        <f>Dépenses!N52</f>
        <v>0</v>
      </c>
      <c r="E18" s="49"/>
      <c r="F18" s="49">
        <f>Dépenses!N94</f>
        <v>0</v>
      </c>
    </row>
    <row r="19" spans="1:6" ht="15">
      <c r="A19" t="str">
        <f>Dépenses!A11</f>
        <v>Fournitures de travail</v>
      </c>
      <c r="B19" s="49">
        <f>Dépenses!N11</f>
        <v>0</v>
      </c>
      <c r="C19" s="49"/>
      <c r="D19" s="49">
        <f>Dépenses!N53</f>
        <v>0</v>
      </c>
      <c r="E19" s="49"/>
      <c r="F19" s="49">
        <f>Dépenses!N95</f>
        <v>0</v>
      </c>
    </row>
    <row r="20" spans="1:6" ht="15">
      <c r="A20" t="str">
        <f>Dépenses!A12</f>
        <v>Autres</v>
      </c>
      <c r="B20" s="49">
        <f>Dépenses!N12</f>
        <v>0</v>
      </c>
      <c r="C20" s="49"/>
      <c r="D20" s="49">
        <f>Dépenses!N54</f>
        <v>0</v>
      </c>
      <c r="E20" s="49"/>
      <c r="F20" s="49">
        <f>Dépenses!N96</f>
        <v>0</v>
      </c>
    </row>
    <row r="21" spans="1:6" ht="15">
      <c r="A21" t="str">
        <f>Dépenses!A13</f>
        <v>Autres</v>
      </c>
      <c r="B21" s="52">
        <f>Dépenses!N13</f>
        <v>0</v>
      </c>
      <c r="C21" s="49"/>
      <c r="D21" s="52">
        <f>Dépenses!N55</f>
        <v>0</v>
      </c>
      <c r="E21" s="49"/>
      <c r="F21" s="52">
        <f>Dépenses!N97</f>
        <v>0</v>
      </c>
    </row>
    <row r="22" spans="1:6" s="4" customFormat="1" ht="15">
      <c r="A22" s="4" t="s">
        <v>73</v>
      </c>
      <c r="B22" s="50">
        <f>SUM(B13:B21)</f>
        <v>0</v>
      </c>
      <c r="C22" s="50"/>
      <c r="D22" s="50">
        <f>SUM(D13:D21)</f>
        <v>0</v>
      </c>
      <c r="E22" s="50"/>
      <c r="F22" s="50">
        <f>SUM(F13:F21)</f>
        <v>0</v>
      </c>
    </row>
    <row r="23" spans="1:6" ht="15">
      <c r="A23" s="4" t="s">
        <v>69</v>
      </c>
      <c r="B23" s="49"/>
      <c r="C23" s="49"/>
      <c r="D23" s="49"/>
      <c r="E23" s="49"/>
      <c r="F23" s="49"/>
    </row>
    <row r="24" spans="1:6" ht="15">
      <c r="A24" t="str">
        <f>Dépenses!A14</f>
        <v>Salaires vente et avantages sociaux</v>
      </c>
      <c r="B24" s="49">
        <f>Dépenses!N14</f>
        <v>0</v>
      </c>
      <c r="C24" s="49"/>
      <c r="D24" s="49">
        <f>Dépenses!N56</f>
        <v>0</v>
      </c>
      <c r="E24" s="49"/>
      <c r="F24" s="49">
        <f>Dépenses!N98</f>
        <v>0</v>
      </c>
    </row>
    <row r="25" spans="1:6" ht="15">
      <c r="A25" t="str">
        <f>Dépenses!A15</f>
        <v>Frais véhicule roulant</v>
      </c>
      <c r="B25" s="53">
        <f>Dépenses!N15</f>
        <v>0</v>
      </c>
      <c r="C25" s="49"/>
      <c r="D25" s="49">
        <f>Dépenses!N57</f>
        <v>0</v>
      </c>
      <c r="E25" s="49"/>
      <c r="F25" s="49">
        <f>Dépenses!N99</f>
        <v>0</v>
      </c>
    </row>
    <row r="26" spans="1:6" ht="15">
      <c r="A26" t="str">
        <f>Dépenses!A16</f>
        <v>Essence et stationnement</v>
      </c>
      <c r="B26" s="53">
        <f>Dépenses!N16</f>
        <v>0</v>
      </c>
      <c r="C26" s="49"/>
      <c r="D26" s="49">
        <f>Dépenses!N58</f>
        <v>0</v>
      </c>
      <c r="E26" s="49"/>
      <c r="F26" s="49">
        <f>Dépenses!N100</f>
        <v>0</v>
      </c>
    </row>
    <row r="27" spans="1:6" ht="15">
      <c r="A27" t="str">
        <f>Dépenses!A17</f>
        <v>Frais de représentation</v>
      </c>
      <c r="B27" s="53">
        <f>Dépenses!N17</f>
        <v>0</v>
      </c>
      <c r="C27" s="49"/>
      <c r="D27" s="49">
        <f>Dépenses!N59</f>
        <v>0</v>
      </c>
      <c r="E27" s="49"/>
      <c r="F27" s="49">
        <f>Dépenses!N101</f>
        <v>0</v>
      </c>
    </row>
    <row r="28" spans="1:6" ht="15">
      <c r="A28" t="str">
        <f>Dépenses!A18</f>
        <v>Publicité et promotion</v>
      </c>
      <c r="B28" s="53">
        <f>Dépenses!N18</f>
        <v>0</v>
      </c>
      <c r="C28" s="49"/>
      <c r="D28" s="49">
        <f>Dépenses!N60</f>
        <v>0</v>
      </c>
      <c r="E28" s="49"/>
      <c r="F28" s="49">
        <f>Dépenses!N102</f>
        <v>0</v>
      </c>
    </row>
    <row r="29" spans="1:6" ht="15">
      <c r="A29" t="str">
        <f>Dépenses!A19</f>
        <v>Cotisations</v>
      </c>
      <c r="B29" s="53">
        <f>Dépenses!N19</f>
        <v>0</v>
      </c>
      <c r="C29" s="49"/>
      <c r="D29" s="49">
        <f>Dépenses!N61</f>
        <v>0</v>
      </c>
      <c r="E29" s="49"/>
      <c r="F29" s="49">
        <f>Dépenses!N103</f>
        <v>0</v>
      </c>
    </row>
    <row r="30" spans="1:6" ht="15">
      <c r="A30" t="str">
        <f>Dépenses!A20</f>
        <v>Autres</v>
      </c>
      <c r="B30" s="52">
        <f>Dépenses!N20</f>
        <v>0</v>
      </c>
      <c r="C30" s="49"/>
      <c r="D30" s="52">
        <f>Dépenses!N62</f>
        <v>0</v>
      </c>
      <c r="E30" s="49"/>
      <c r="F30" s="52">
        <f>Dépenses!N104</f>
        <v>0</v>
      </c>
    </row>
    <row r="31" spans="1:6" s="4" customFormat="1" ht="15">
      <c r="A31" s="4" t="s">
        <v>72</v>
      </c>
      <c r="B31" s="50">
        <f>SUM(B23:B30)</f>
        <v>0</v>
      </c>
      <c r="C31" s="50"/>
      <c r="D31" s="50">
        <f>SUM(D23:D30)</f>
        <v>0</v>
      </c>
      <c r="E31" s="50"/>
      <c r="F31" s="50">
        <f>SUM(F23:F30)</f>
        <v>0</v>
      </c>
    </row>
    <row r="32" spans="1:6" ht="15">
      <c r="A32" s="4" t="s">
        <v>70</v>
      </c>
      <c r="B32" s="49"/>
      <c r="C32" s="49"/>
      <c r="D32" s="49"/>
      <c r="E32" s="49"/>
      <c r="F32" s="49"/>
    </row>
    <row r="33" spans="1:6" ht="15">
      <c r="A33" t="str">
        <f>Dépenses!A21</f>
        <v>Salaires administratifs et avantages sociaux</v>
      </c>
      <c r="B33" s="49">
        <f>Dépenses!N21</f>
        <v>0</v>
      </c>
      <c r="C33" s="49"/>
      <c r="D33" s="49">
        <f>Dépenses!N63</f>
        <v>0</v>
      </c>
      <c r="E33" s="49"/>
      <c r="F33" s="49">
        <f>Dépenses!N105</f>
        <v>0</v>
      </c>
    </row>
    <row r="34" spans="1:6" ht="15">
      <c r="A34" t="str">
        <f>Dépenses!A22</f>
        <v>Frais de bureau</v>
      </c>
      <c r="B34" s="49">
        <f>Dépenses!N22</f>
        <v>0</v>
      </c>
      <c r="C34" s="49"/>
      <c r="D34" s="49">
        <f>Dépenses!N64</f>
        <v>0</v>
      </c>
      <c r="E34" s="49"/>
      <c r="F34" s="49">
        <f>Dépenses!N106</f>
        <v>0</v>
      </c>
    </row>
    <row r="35" spans="1:6" ht="15">
      <c r="A35" t="str">
        <f>Dépenses!A23</f>
        <v>Télécommunications</v>
      </c>
      <c r="B35" s="49">
        <f>Dépenses!N23</f>
        <v>0</v>
      </c>
      <c r="C35" s="49"/>
      <c r="D35" s="49">
        <f>Dépenses!N65</f>
        <v>0</v>
      </c>
      <c r="E35" s="49"/>
      <c r="F35" s="49">
        <f>Dépenses!N107</f>
        <v>0</v>
      </c>
    </row>
    <row r="36" spans="1:6" ht="15">
      <c r="A36" t="str">
        <f>Dépenses!A24</f>
        <v>Internet</v>
      </c>
      <c r="B36" s="49">
        <f>Dépenses!N24</f>
        <v>0</v>
      </c>
      <c r="C36" s="49"/>
      <c r="D36" s="49">
        <f>Dépenses!N66</f>
        <v>0</v>
      </c>
      <c r="E36" s="49"/>
      <c r="F36" s="49">
        <f>Dépenses!N108</f>
        <v>0</v>
      </c>
    </row>
    <row r="37" spans="1:6" ht="15">
      <c r="A37" t="str">
        <f>Dépenses!A25</f>
        <v>Cellulaires</v>
      </c>
      <c r="B37" s="49">
        <f>Dépenses!N25</f>
        <v>0</v>
      </c>
      <c r="C37" s="49"/>
      <c r="D37" s="49">
        <f>Dépenses!N67</f>
        <v>0</v>
      </c>
      <c r="E37" s="49"/>
      <c r="F37" s="49">
        <f>Dépenses!N109</f>
        <v>0</v>
      </c>
    </row>
    <row r="38" spans="1:6" ht="15">
      <c r="A38" t="str">
        <f>Dépenses!A26</f>
        <v>Assurances</v>
      </c>
      <c r="B38" s="49">
        <f>Dépenses!N26</f>
        <v>0</v>
      </c>
      <c r="C38" s="49"/>
      <c r="D38" s="49">
        <f>Dépenses!N68</f>
        <v>0</v>
      </c>
      <c r="E38" s="49"/>
      <c r="F38" s="49">
        <f>Dépenses!N110</f>
        <v>0</v>
      </c>
    </row>
    <row r="39" spans="1:6" ht="15">
      <c r="A39" t="str">
        <f>Dépenses!A27</f>
        <v>Taxes affaires et permis</v>
      </c>
      <c r="B39" s="49">
        <f>Dépenses!N27</f>
        <v>0</v>
      </c>
      <c r="C39" s="49"/>
      <c r="D39" s="49">
        <f>Dépenses!N69</f>
        <v>0</v>
      </c>
      <c r="E39" s="49"/>
      <c r="F39" s="49">
        <f>Dépenses!N111</f>
        <v>0</v>
      </c>
    </row>
    <row r="40" spans="1:6" ht="15">
      <c r="A40" t="str">
        <f>Dépenses!A28</f>
        <v>Honoraires professionnels</v>
      </c>
      <c r="B40" s="49">
        <f>Dépenses!N28</f>
        <v>0</v>
      </c>
      <c r="C40" s="49"/>
      <c r="D40" s="49">
        <f>Dépenses!N70</f>
        <v>0</v>
      </c>
      <c r="E40" s="49"/>
      <c r="F40" s="49">
        <f>Dépenses!N112</f>
        <v>0</v>
      </c>
    </row>
    <row r="41" spans="1:6" ht="15">
      <c r="A41" t="str">
        <f>Dépenses!A29</f>
        <v>Prélèvement</v>
      </c>
      <c r="B41" s="49">
        <f>Dépenses!N29</f>
        <v>0</v>
      </c>
      <c r="C41" s="49"/>
      <c r="D41" s="49">
        <f>Dépenses!N71</f>
        <v>0</v>
      </c>
      <c r="E41" s="49"/>
      <c r="F41" s="49">
        <f>Dépenses!N113</f>
        <v>0</v>
      </c>
    </row>
    <row r="42" spans="1:6" ht="15">
      <c r="A42" t="str">
        <f>Dépenses!A30</f>
        <v>Prélèvement</v>
      </c>
      <c r="B42" s="49">
        <f>Dépenses!N30</f>
        <v>0</v>
      </c>
      <c r="C42" s="49"/>
      <c r="D42" s="49">
        <f>Dépenses!N72</f>
        <v>0</v>
      </c>
      <c r="E42" s="49"/>
      <c r="F42" s="49">
        <f>Dépenses!N114</f>
        <v>0</v>
      </c>
    </row>
    <row r="43" spans="1:6" ht="15">
      <c r="A43" t="str">
        <f>Dépenses!A31</f>
        <v>Autres</v>
      </c>
      <c r="B43" s="49">
        <f>Dépenses!N31</f>
        <v>0</v>
      </c>
      <c r="C43" s="49"/>
      <c r="D43" s="49">
        <f>Dépenses!N73</f>
        <v>0</v>
      </c>
      <c r="E43" s="49"/>
      <c r="F43" s="49">
        <f>Dépenses!N115</f>
        <v>0</v>
      </c>
    </row>
    <row r="44" spans="1:6" ht="15">
      <c r="A44" t="str">
        <f>Dépenses!A32</f>
        <v>Autres</v>
      </c>
      <c r="B44" s="49">
        <f>Dépenses!N32</f>
        <v>0</v>
      </c>
      <c r="C44" s="49"/>
      <c r="D44" s="49">
        <f>Dépenses!N74</f>
        <v>0</v>
      </c>
      <c r="E44" s="49"/>
      <c r="F44" s="49">
        <f>Dépenses!N116</f>
        <v>0</v>
      </c>
    </row>
    <row r="45" spans="1:6" ht="15">
      <c r="A45" t="str">
        <f>Dépenses!A33</f>
        <v>Frais bancaires</v>
      </c>
      <c r="B45" s="49">
        <f>Dépenses!N33</f>
        <v>0</v>
      </c>
      <c r="C45" s="49"/>
      <c r="D45" s="49">
        <f>Dépenses!N75</f>
        <v>0</v>
      </c>
      <c r="E45" s="49"/>
      <c r="F45" s="49">
        <f>Dépenses!N117</f>
        <v>0</v>
      </c>
    </row>
    <row r="46" spans="1:6" ht="15">
      <c r="A46" t="str">
        <f>Dépenses!A34</f>
        <v>Frais Interac</v>
      </c>
      <c r="B46" s="49">
        <f>Dépenses!N34</f>
        <v>0</v>
      </c>
      <c r="C46" s="49"/>
      <c r="D46" s="49">
        <f>Dépenses!N76</f>
        <v>0</v>
      </c>
      <c r="E46" s="49"/>
      <c r="F46" s="49">
        <f>Dépenses!N118</f>
        <v>0</v>
      </c>
    </row>
    <row r="47" spans="1:6" ht="15">
      <c r="A47" t="str">
        <f>Dépenses!A35</f>
        <v>intérêt emprunt</v>
      </c>
      <c r="B47" s="49">
        <f>Dépenses!N35</f>
        <v>0</v>
      </c>
      <c r="C47" s="49"/>
      <c r="D47" s="49">
        <f>Dépenses!N77</f>
        <v>0</v>
      </c>
      <c r="E47" s="49"/>
      <c r="F47" s="49">
        <f>Dépenses!N119</f>
        <v>0</v>
      </c>
    </row>
    <row r="48" spans="1:6" ht="15">
      <c r="A48" t="str">
        <f>Dépenses!A36</f>
        <v>intérêt marge crédit</v>
      </c>
      <c r="B48" s="52">
        <f>Dépenses!N36</f>
        <v>0</v>
      </c>
      <c r="C48" s="49"/>
      <c r="D48" s="52">
        <f>Dépenses!N78</f>
        <v>0</v>
      </c>
      <c r="E48" s="49"/>
      <c r="F48" s="52">
        <f>Dépenses!N120</f>
        <v>0</v>
      </c>
    </row>
    <row r="49" spans="1:6" s="4" customFormat="1" ht="15">
      <c r="A49" s="4" t="s">
        <v>71</v>
      </c>
      <c r="B49" s="50">
        <f>SUM(B33:B48)</f>
        <v>0</v>
      </c>
      <c r="C49" s="50"/>
      <c r="D49" s="50">
        <f>SUM(D33:D48)</f>
        <v>0</v>
      </c>
      <c r="E49" s="50"/>
      <c r="F49" s="50">
        <f>SUM(F33:F48)</f>
        <v>0</v>
      </c>
    </row>
    <row r="50" spans="2:6" ht="15">
      <c r="B50" s="49"/>
      <c r="C50" s="49"/>
      <c r="D50" s="49"/>
      <c r="E50" s="49"/>
      <c r="F50" s="49"/>
    </row>
    <row r="51" spans="1:6" s="4" customFormat="1" ht="15">
      <c r="A51" s="4" t="s">
        <v>65</v>
      </c>
      <c r="B51" s="50">
        <f>B10-B22-B31-B49</f>
        <v>0</v>
      </c>
      <c r="C51" s="50"/>
      <c r="D51" s="50">
        <f>D10-D22-D31-D49</f>
        <v>0</v>
      </c>
      <c r="E51" s="50"/>
      <c r="F51" s="50">
        <f>F10-F22-F31-F49</f>
        <v>0</v>
      </c>
    </row>
    <row r="52" spans="2:6" ht="15">
      <c r="B52" s="49"/>
      <c r="C52" s="49"/>
      <c r="D52" s="49"/>
      <c r="E52" s="49"/>
      <c r="F52" s="49"/>
    </row>
    <row r="53" spans="1:6" ht="15">
      <c r="A53" t="s">
        <v>67</v>
      </c>
      <c r="B53" s="49">
        <f>Dépenses!N39</f>
        <v>0</v>
      </c>
      <c r="C53" s="49"/>
      <c r="D53" s="49">
        <f>Dépenses!N81</f>
        <v>0</v>
      </c>
      <c r="E53" s="49"/>
      <c r="F53" s="49">
        <f>Dépenses!N123</f>
        <v>0</v>
      </c>
    </row>
    <row r="54" spans="2:6" ht="15">
      <c r="B54" s="49"/>
      <c r="C54" s="49"/>
      <c r="D54" s="49"/>
      <c r="E54" s="49"/>
      <c r="F54" s="49"/>
    </row>
    <row r="55" spans="1:6" s="4" customFormat="1" ht="15">
      <c r="A55" s="4" t="s">
        <v>68</v>
      </c>
      <c r="B55" s="50">
        <f>B51-B53</f>
        <v>0</v>
      </c>
      <c r="C55" s="50"/>
      <c r="D55" s="50">
        <f>D51-D53</f>
        <v>0</v>
      </c>
      <c r="E55" s="50"/>
      <c r="F55" s="50">
        <f>F51-F53</f>
        <v>0</v>
      </c>
    </row>
    <row r="56" spans="2:6" ht="15">
      <c r="B56" s="51"/>
      <c r="C56" s="51"/>
      <c r="D56" s="51"/>
      <c r="E56" s="51"/>
      <c r="F56" s="51"/>
    </row>
    <row r="57" spans="2:6" ht="15">
      <c r="B57" s="51"/>
      <c r="C57" s="51"/>
      <c r="D57" s="51"/>
      <c r="E57" s="51"/>
      <c r="F57" s="51"/>
    </row>
    <row r="58" spans="2:6" ht="15">
      <c r="B58" s="51"/>
      <c r="C58" s="51"/>
      <c r="D58" s="51"/>
      <c r="E58" s="51"/>
      <c r="F58" s="51"/>
    </row>
    <row r="59" spans="2:6" ht="15">
      <c r="B59" s="51"/>
      <c r="C59" s="51"/>
      <c r="D59" s="51"/>
      <c r="E59" s="51"/>
      <c r="F59" s="51"/>
    </row>
    <row r="60" spans="2:6" ht="15">
      <c r="B60" s="51"/>
      <c r="C60" s="51"/>
      <c r="D60" s="51"/>
      <c r="E60" s="51"/>
      <c r="F60" s="51"/>
    </row>
    <row r="61" spans="2:6" ht="15">
      <c r="B61" s="51"/>
      <c r="C61" s="51"/>
      <c r="D61" s="51"/>
      <c r="E61" s="51"/>
      <c r="F61" s="51"/>
    </row>
    <row r="62" spans="2:6" ht="15">
      <c r="B62" s="51"/>
      <c r="C62" s="51"/>
      <c r="D62" s="51"/>
      <c r="E62" s="51"/>
      <c r="F62" s="51"/>
    </row>
    <row r="63" spans="2:6" ht="15">
      <c r="B63" s="51"/>
      <c r="C63" s="51"/>
      <c r="D63" s="51"/>
      <c r="E63" s="51"/>
      <c r="F63" s="51"/>
    </row>
    <row r="64" spans="2:6" ht="15">
      <c r="B64" s="51"/>
      <c r="C64" s="51"/>
      <c r="D64" s="51"/>
      <c r="E64" s="51"/>
      <c r="F64" s="51"/>
    </row>
    <row r="65" spans="2:6" ht="15">
      <c r="B65" s="51"/>
      <c r="C65" s="51"/>
      <c r="D65" s="51"/>
      <c r="E65" s="51"/>
      <c r="F65" s="51"/>
    </row>
    <row r="66" spans="2:6" ht="15">
      <c r="B66" s="51"/>
      <c r="C66" s="51"/>
      <c r="D66" s="51"/>
      <c r="E66" s="51"/>
      <c r="F66" s="51"/>
    </row>
    <row r="67" spans="2:6" ht="15">
      <c r="B67" s="51"/>
      <c r="C67" s="51"/>
      <c r="D67" s="51"/>
      <c r="E67" s="51"/>
      <c r="F67" s="51"/>
    </row>
    <row r="68" spans="2:6" ht="15">
      <c r="B68" s="51"/>
      <c r="C68" s="51"/>
      <c r="D68" s="51"/>
      <c r="E68" s="51"/>
      <c r="F68" s="51"/>
    </row>
    <row r="69" spans="2:6" ht="15">
      <c r="B69" s="51"/>
      <c r="C69" s="51"/>
      <c r="D69" s="51"/>
      <c r="E69" s="51"/>
      <c r="F69" s="51"/>
    </row>
    <row r="70" spans="2:6" ht="15">
      <c r="B70" s="51"/>
      <c r="C70" s="51"/>
      <c r="D70" s="51"/>
      <c r="E70" s="51"/>
      <c r="F70" s="51"/>
    </row>
    <row r="71" spans="2:6" ht="15">
      <c r="B71" s="51"/>
      <c r="C71" s="51"/>
      <c r="D71" s="51"/>
      <c r="E71" s="51"/>
      <c r="F71" s="51"/>
    </row>
    <row r="72" spans="2:6" ht="15">
      <c r="B72" s="51"/>
      <c r="C72" s="51"/>
      <c r="D72" s="51"/>
      <c r="E72" s="51"/>
      <c r="F72" s="51"/>
    </row>
    <row r="73" spans="2:6" ht="15">
      <c r="B73" s="51"/>
      <c r="C73" s="51"/>
      <c r="D73" s="51"/>
      <c r="E73" s="51"/>
      <c r="F73" s="51"/>
    </row>
    <row r="74" spans="2:6" ht="15">
      <c r="B74" s="51"/>
      <c r="C74" s="51"/>
      <c r="D74" s="51"/>
      <c r="E74" s="51"/>
      <c r="F74" s="51"/>
    </row>
    <row r="75" spans="2:6" ht="15">
      <c r="B75" s="51"/>
      <c r="C75" s="51"/>
      <c r="D75" s="51"/>
      <c r="E75" s="51"/>
      <c r="F75" s="51"/>
    </row>
    <row r="76" spans="2:6" ht="15">
      <c r="B76" s="51"/>
      <c r="C76" s="51"/>
      <c r="D76" s="51"/>
      <c r="E76" s="51"/>
      <c r="F76" s="51"/>
    </row>
    <row r="77" spans="2:6" ht="15">
      <c r="B77" s="51"/>
      <c r="C77" s="51"/>
      <c r="D77" s="51"/>
      <c r="E77" s="51"/>
      <c r="F77" s="51"/>
    </row>
    <row r="78" spans="2:6" ht="15">
      <c r="B78" s="51"/>
      <c r="C78" s="51"/>
      <c r="D78" s="51"/>
      <c r="E78" s="51"/>
      <c r="F78" s="51"/>
    </row>
    <row r="79" spans="2:6" ht="15">
      <c r="B79" s="51"/>
      <c r="C79" s="51"/>
      <c r="D79" s="51"/>
      <c r="E79" s="51"/>
      <c r="F79" s="51"/>
    </row>
    <row r="80" spans="2:6" ht="15">
      <c r="B80" s="51"/>
      <c r="C80" s="51"/>
      <c r="D80" s="51"/>
      <c r="E80" s="51"/>
      <c r="F80" s="51"/>
    </row>
  </sheetData>
  <sheetProtection sheet="1" objects="1" scenarios="1"/>
  <mergeCells count="2">
    <mergeCell ref="A1:F1"/>
    <mergeCell ref="A2:F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</dc:creator>
  <cp:keywords/>
  <dc:description/>
  <cp:lastModifiedBy>sta</cp:lastModifiedBy>
  <cp:lastPrinted>2016-07-21T19:28:51Z</cp:lastPrinted>
  <dcterms:created xsi:type="dcterms:W3CDTF">2014-01-10T20:14:18Z</dcterms:created>
  <dcterms:modified xsi:type="dcterms:W3CDTF">2017-08-11T14:41:21Z</dcterms:modified>
  <cp:category/>
  <cp:version/>
  <cp:contentType/>
  <cp:contentStatus/>
</cp:coreProperties>
</file>